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ran\Documents\FOLIO\"/>
    </mc:Choice>
  </mc:AlternateContent>
  <xr:revisionPtr revIDLastSave="0" documentId="13_ncr:1_{2D7F17EC-89E7-47F5-81B9-CA809E49C75D}" xr6:coauthVersionLast="45" xr6:coauthVersionMax="45" xr10:uidLastSave="{00000000-0000-0000-0000-000000000000}"/>
  <bookViews>
    <workbookView xWindow="22932" yWindow="-108" windowWidth="23256" windowHeight="12576" xr2:uid="{FD0C2B7D-DB67-4258-B289-349CB5965C70}"/>
  </bookViews>
  <sheets>
    <sheet name="3.1.2 vs. 4.1.5" sheetId="13" r:id="rId1"/>
    <sheet name="4.1.5 vs 4.2.0-S" sheetId="12" r:id="rId2"/>
    <sheet name="Analysis" sheetId="22" r:id="rId3"/>
    <sheet name="Runs Diff %" sheetId="23" r:id="rId4"/>
    <sheet name="Logs" sheetId="1" r:id="rId5"/>
    <sheet name="531" sheetId="20" r:id="rId6"/>
    <sheet name="532" sheetId="21" r:id="rId7"/>
    <sheet name="530" sheetId="19" r:id="rId8"/>
    <sheet name="529" sheetId="18" r:id="rId9"/>
    <sheet name="528" sheetId="17" r:id="rId10"/>
    <sheet name="527" sheetId="16" r:id="rId11"/>
    <sheet name="526" sheetId="15" r:id="rId12"/>
    <sheet name="525" sheetId="14" r:id="rId13"/>
    <sheet name="511" sheetId="11" r:id="rId14"/>
    <sheet name="510" sheetId="10" r:id="rId15"/>
    <sheet name="509" sheetId="9" r:id="rId16"/>
    <sheet name="508" sheetId="8" r:id="rId17"/>
    <sheet name="507" sheetId="7" r:id="rId18"/>
    <sheet name="502" sheetId="6" r:id="rId19"/>
    <sheet name="500" sheetId="5" r:id="rId20"/>
    <sheet name="499" sheetId="4" r:id="rId21"/>
    <sheet name="498" sheetId="3" r:id="rId22"/>
    <sheet name="497" sheetId="2" r:id="rId23"/>
  </sheets>
  <externalReferences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7" i="12" l="1"/>
  <c r="B60" i="12"/>
  <c r="F32" i="22"/>
  <c r="E32" i="22"/>
  <c r="B14" i="13" l="1"/>
  <c r="C8" i="22"/>
  <c r="B73" i="23"/>
  <c r="F48" i="22"/>
  <c r="I8" i="23"/>
  <c r="I6" i="23"/>
  <c r="I7" i="23"/>
  <c r="I5" i="23"/>
  <c r="I4" i="23"/>
  <c r="I3" i="23"/>
  <c r="I2" i="23"/>
  <c r="C35" i="23"/>
  <c r="B35" i="23"/>
  <c r="C22" i="23"/>
  <c r="B22" i="23"/>
  <c r="C24" i="23"/>
  <c r="B24" i="23"/>
  <c r="C10" i="23"/>
  <c r="B10" i="23"/>
  <c r="C6" i="23"/>
  <c r="B6" i="23"/>
  <c r="C34" i="23"/>
  <c r="B34" i="23"/>
  <c r="C32" i="23"/>
  <c r="B32" i="23"/>
  <c r="C12" i="23"/>
  <c r="B12" i="23"/>
  <c r="C14" i="23"/>
  <c r="B14" i="23"/>
  <c r="C28" i="23"/>
  <c r="B28" i="23"/>
  <c r="C16" i="23"/>
  <c r="B16" i="23"/>
  <c r="C4" i="23"/>
  <c r="B4" i="23"/>
  <c r="C7" i="23"/>
  <c r="B7" i="23"/>
  <c r="C33" i="23"/>
  <c r="B33" i="23"/>
  <c r="Q51" i="12"/>
  <c r="P51" i="12"/>
  <c r="O51" i="12"/>
  <c r="N51" i="12"/>
  <c r="M51" i="12"/>
  <c r="L51" i="12"/>
  <c r="K51" i="12"/>
  <c r="H51" i="12"/>
  <c r="G51" i="12"/>
  <c r="F51" i="12"/>
  <c r="E51" i="12"/>
  <c r="D51" i="12"/>
  <c r="C51" i="12"/>
  <c r="B51" i="12"/>
  <c r="Q42" i="12"/>
  <c r="P42" i="12"/>
  <c r="O42" i="12"/>
  <c r="N42" i="12"/>
  <c r="M42" i="12"/>
  <c r="L42" i="12"/>
  <c r="K42" i="12"/>
  <c r="H42" i="12"/>
  <c r="G42" i="12"/>
  <c r="F42" i="12"/>
  <c r="E42" i="12"/>
  <c r="D42" i="12"/>
  <c r="C42" i="12"/>
  <c r="B42" i="12"/>
  <c r="B37" i="12"/>
  <c r="Q37" i="12"/>
  <c r="P37" i="12"/>
  <c r="O37" i="12"/>
  <c r="N37" i="12"/>
  <c r="M37" i="12"/>
  <c r="L37" i="12"/>
  <c r="K37" i="12"/>
  <c r="H37" i="12"/>
  <c r="G37" i="12"/>
  <c r="F37" i="12"/>
  <c r="E37" i="12"/>
  <c r="D37" i="12"/>
  <c r="C37" i="12"/>
  <c r="Q20" i="12"/>
  <c r="P20" i="12"/>
  <c r="O20" i="12"/>
  <c r="N20" i="12"/>
  <c r="M20" i="12"/>
  <c r="L20" i="12"/>
  <c r="K20" i="12"/>
  <c r="H20" i="12"/>
  <c r="G20" i="12"/>
  <c r="F20" i="12"/>
  <c r="E20" i="12"/>
  <c r="D20" i="12"/>
  <c r="C20" i="12"/>
  <c r="B20" i="12"/>
  <c r="Q15" i="12"/>
  <c r="P15" i="12"/>
  <c r="O15" i="12"/>
  <c r="N15" i="12"/>
  <c r="M15" i="12"/>
  <c r="L15" i="12"/>
  <c r="K15" i="12"/>
  <c r="H15" i="12"/>
  <c r="G15" i="12"/>
  <c r="F15" i="12"/>
  <c r="E15" i="12"/>
  <c r="D15" i="12"/>
  <c r="C15" i="12"/>
  <c r="B15" i="12"/>
  <c r="Q10" i="12"/>
  <c r="P10" i="12"/>
  <c r="O10" i="12"/>
  <c r="N10" i="12"/>
  <c r="M10" i="12"/>
  <c r="L10" i="12"/>
  <c r="K10" i="12"/>
  <c r="H10" i="12"/>
  <c r="G10" i="12"/>
  <c r="F10" i="12"/>
  <c r="E10" i="12"/>
  <c r="D10" i="12"/>
  <c r="C10" i="12"/>
  <c r="B10" i="12"/>
  <c r="L5" i="12"/>
  <c r="M5" i="12"/>
  <c r="N5" i="12"/>
  <c r="O5" i="12"/>
  <c r="P5" i="12"/>
  <c r="Q5" i="12"/>
  <c r="K5" i="12"/>
  <c r="C5" i="12"/>
  <c r="D5" i="12"/>
  <c r="E5" i="12"/>
  <c r="F5" i="12"/>
  <c r="G5" i="12"/>
  <c r="H5" i="12"/>
  <c r="B5" i="12"/>
  <c r="N34" i="13"/>
  <c r="K34" i="13"/>
  <c r="D34" i="13"/>
  <c r="B34" i="13"/>
  <c r="Q34" i="13"/>
  <c r="P34" i="13"/>
  <c r="O34" i="13"/>
  <c r="M34" i="13"/>
  <c r="L34" i="13"/>
  <c r="H34" i="13"/>
  <c r="G34" i="13"/>
  <c r="F34" i="13"/>
  <c r="E34" i="13"/>
  <c r="C34" i="13"/>
  <c r="L29" i="13"/>
  <c r="K29" i="13"/>
  <c r="Q29" i="13"/>
  <c r="P29" i="13"/>
  <c r="O29" i="13"/>
  <c r="N29" i="13"/>
  <c r="M29" i="13"/>
  <c r="C29" i="13"/>
  <c r="D29" i="13"/>
  <c r="E29" i="13"/>
  <c r="F29" i="13"/>
  <c r="G29" i="13"/>
  <c r="H29" i="13"/>
  <c r="B29" i="13"/>
  <c r="L12" i="13"/>
  <c r="M12" i="13"/>
  <c r="N12" i="13"/>
  <c r="O12" i="13"/>
  <c r="P12" i="13"/>
  <c r="Q12" i="13"/>
  <c r="K12" i="13"/>
  <c r="K7" i="13"/>
  <c r="L7" i="13"/>
  <c r="M7" i="13"/>
  <c r="N7" i="13"/>
  <c r="O7" i="13"/>
  <c r="P7" i="13"/>
  <c r="Q7" i="13"/>
  <c r="C12" i="13"/>
  <c r="D12" i="13"/>
  <c r="E12" i="13"/>
  <c r="F12" i="13"/>
  <c r="G12" i="13"/>
  <c r="H12" i="13"/>
  <c r="B12" i="13"/>
  <c r="C7" i="13"/>
  <c r="D7" i="13"/>
  <c r="E7" i="13"/>
  <c r="F7" i="13"/>
  <c r="G7" i="13"/>
  <c r="H7" i="13"/>
  <c r="B7" i="13"/>
  <c r="B6" i="13"/>
  <c r="C47" i="22"/>
  <c r="D47" i="22"/>
  <c r="E47" i="22"/>
  <c r="F47" i="22"/>
  <c r="K15" i="13"/>
  <c r="C59" i="22"/>
  <c r="D59" i="22"/>
  <c r="E59" i="22"/>
  <c r="F59" i="22"/>
  <c r="C68" i="22"/>
  <c r="D68" i="22"/>
  <c r="E68" i="22"/>
  <c r="F68" i="22"/>
  <c r="K19" i="12"/>
  <c r="C65" i="22"/>
  <c r="D65" i="22"/>
  <c r="E65" i="22"/>
  <c r="F65" i="22"/>
  <c r="C62" i="22"/>
  <c r="D62" i="22"/>
  <c r="E62" i="22"/>
  <c r="F62" i="22"/>
  <c r="C44" i="22"/>
  <c r="D44" i="22"/>
  <c r="E44" i="22"/>
  <c r="F44" i="22"/>
  <c r="K17" i="13"/>
  <c r="C41" i="22"/>
  <c r="D41" i="22"/>
  <c r="E41" i="22"/>
  <c r="F41" i="22"/>
  <c r="C28" i="22"/>
  <c r="D28" i="22"/>
  <c r="E28" i="22"/>
  <c r="F28" i="22"/>
  <c r="L37" i="13"/>
  <c r="M37" i="13"/>
  <c r="N37" i="13"/>
  <c r="O37" i="13"/>
  <c r="P37" i="13"/>
  <c r="Q37" i="13"/>
  <c r="K37" i="13"/>
  <c r="C37" i="13"/>
  <c r="D37" i="13"/>
  <c r="E37" i="13"/>
  <c r="F37" i="13"/>
  <c r="G37" i="13"/>
  <c r="H37" i="13"/>
  <c r="B37" i="13"/>
  <c r="B19" i="12"/>
  <c r="B14" i="12"/>
  <c r="L50" i="12"/>
  <c r="C69" i="22" s="1"/>
  <c r="M50" i="12"/>
  <c r="D69" i="22" s="1"/>
  <c r="N50" i="12"/>
  <c r="O50" i="12"/>
  <c r="P50" i="12"/>
  <c r="Q50" i="12"/>
  <c r="F69" i="22" s="1"/>
  <c r="K50" i="12"/>
  <c r="L19" i="12"/>
  <c r="C51" i="22" s="1"/>
  <c r="C52" i="22" s="1"/>
  <c r="B25" i="23" s="1"/>
  <c r="M19" i="12"/>
  <c r="D51" i="22" s="1"/>
  <c r="D52" i="22" s="1"/>
  <c r="N19" i="12"/>
  <c r="O19" i="12"/>
  <c r="P19" i="12"/>
  <c r="E51" i="22" s="1"/>
  <c r="E52" i="22" s="1"/>
  <c r="C25" i="23" s="1"/>
  <c r="Q19" i="12"/>
  <c r="F51" i="22" s="1"/>
  <c r="F52" i="22" s="1"/>
  <c r="I63" i="21"/>
  <c r="J63" i="21"/>
  <c r="K63" i="21"/>
  <c r="L63" i="21"/>
  <c r="M63" i="21"/>
  <c r="N63" i="21"/>
  <c r="H63" i="21"/>
  <c r="I41" i="21"/>
  <c r="J41" i="21"/>
  <c r="K41" i="21"/>
  <c r="L41" i="21"/>
  <c r="M41" i="21"/>
  <c r="N41" i="21"/>
  <c r="H41" i="21"/>
  <c r="L46" i="12"/>
  <c r="C73" i="22" s="1"/>
  <c r="C74" i="22" s="1"/>
  <c r="B23" i="23" s="1"/>
  <c r="M46" i="12"/>
  <c r="D73" i="22" s="1"/>
  <c r="D74" i="22" s="1"/>
  <c r="N46" i="12"/>
  <c r="O46" i="12"/>
  <c r="P46" i="12"/>
  <c r="E73" i="22" s="1"/>
  <c r="E74" i="22" s="1"/>
  <c r="C23" i="23" s="1"/>
  <c r="Q46" i="12"/>
  <c r="F73" i="22" s="1"/>
  <c r="F74" i="22" s="1"/>
  <c r="K46" i="12"/>
  <c r="K41" i="12"/>
  <c r="C50" i="12"/>
  <c r="D50" i="12"/>
  <c r="E50" i="12"/>
  <c r="F50" i="12"/>
  <c r="F57" i="12" s="1"/>
  <c r="G50" i="12"/>
  <c r="H50" i="12"/>
  <c r="F33" i="22" s="1"/>
  <c r="B50" i="12"/>
  <c r="C46" i="12"/>
  <c r="C36" i="22" s="1"/>
  <c r="C37" i="22" s="1"/>
  <c r="B31" i="23" s="1"/>
  <c r="D46" i="12"/>
  <c r="D36" i="22" s="1"/>
  <c r="D37" i="22" s="1"/>
  <c r="E46" i="12"/>
  <c r="F46" i="12"/>
  <c r="G46" i="12"/>
  <c r="E36" i="22" s="1"/>
  <c r="E37" i="22" s="1"/>
  <c r="C31" i="23" s="1"/>
  <c r="H46" i="12"/>
  <c r="B46" i="12"/>
  <c r="Q4" i="12"/>
  <c r="L4" i="12"/>
  <c r="K4" i="12"/>
  <c r="K9" i="12"/>
  <c r="L14" i="12"/>
  <c r="C55" i="22" s="1"/>
  <c r="C56" i="22" s="1"/>
  <c r="B29" i="23" s="1"/>
  <c r="M14" i="12"/>
  <c r="D55" i="22" s="1"/>
  <c r="D56" i="22" s="1"/>
  <c r="N14" i="12"/>
  <c r="O14" i="12"/>
  <c r="P14" i="12"/>
  <c r="E55" i="22" s="1"/>
  <c r="E56" i="22" s="1"/>
  <c r="C29" i="23" s="1"/>
  <c r="Q14" i="12"/>
  <c r="F55" i="22" s="1"/>
  <c r="F56" i="22" s="1"/>
  <c r="K14" i="12"/>
  <c r="C14" i="12"/>
  <c r="C18" i="22" s="1"/>
  <c r="C19" i="22" s="1"/>
  <c r="D14" i="12"/>
  <c r="D18" i="22" s="1"/>
  <c r="D19" i="22" s="1"/>
  <c r="E14" i="12"/>
  <c r="F14" i="12"/>
  <c r="G14" i="12"/>
  <c r="E18" i="22" s="1"/>
  <c r="E19" i="22" s="1"/>
  <c r="H14" i="12"/>
  <c r="F18" i="22" s="1"/>
  <c r="F19" i="22" s="1"/>
  <c r="C19" i="12"/>
  <c r="D19" i="12"/>
  <c r="D14" i="22" s="1"/>
  <c r="D15" i="22" s="1"/>
  <c r="E19" i="12"/>
  <c r="F19" i="12"/>
  <c r="G19" i="12"/>
  <c r="E14" i="22" s="1"/>
  <c r="E15" i="22" s="1"/>
  <c r="C13" i="23" s="1"/>
  <c r="H19" i="12"/>
  <c r="F14" i="22" s="1"/>
  <c r="F15" i="22" s="1"/>
  <c r="I64" i="20"/>
  <c r="J64" i="20"/>
  <c r="K64" i="20"/>
  <c r="L64" i="20"/>
  <c r="M64" i="20"/>
  <c r="N64" i="20"/>
  <c r="H64" i="20"/>
  <c r="I41" i="20"/>
  <c r="J41" i="20"/>
  <c r="K41" i="20"/>
  <c r="L41" i="20"/>
  <c r="M41" i="20"/>
  <c r="N41" i="20"/>
  <c r="H41" i="20"/>
  <c r="Q41" i="12"/>
  <c r="P41" i="12"/>
  <c r="O41" i="12"/>
  <c r="N41" i="12"/>
  <c r="M41" i="12"/>
  <c r="L41" i="12"/>
  <c r="H41" i="12"/>
  <c r="G41" i="12"/>
  <c r="F41" i="12"/>
  <c r="E41" i="12"/>
  <c r="D41" i="12"/>
  <c r="C41" i="12"/>
  <c r="B41" i="12"/>
  <c r="Q36" i="12"/>
  <c r="P36" i="12"/>
  <c r="O36" i="12"/>
  <c r="N36" i="12"/>
  <c r="M36" i="12"/>
  <c r="L36" i="12"/>
  <c r="K36" i="12"/>
  <c r="H36" i="12"/>
  <c r="G36" i="12"/>
  <c r="F36" i="12"/>
  <c r="E36" i="12"/>
  <c r="D36" i="12"/>
  <c r="C36" i="12"/>
  <c r="B36" i="12"/>
  <c r="Q9" i="12"/>
  <c r="P9" i="12"/>
  <c r="O9" i="12"/>
  <c r="N9" i="12"/>
  <c r="M9" i="12"/>
  <c r="L9" i="12"/>
  <c r="H9" i="12"/>
  <c r="G9" i="12"/>
  <c r="F9" i="12"/>
  <c r="E9" i="12"/>
  <c r="D9" i="12"/>
  <c r="C9" i="12"/>
  <c r="B9" i="12"/>
  <c r="B26" i="12" s="1"/>
  <c r="P4" i="12"/>
  <c r="O4" i="12"/>
  <c r="N4" i="12"/>
  <c r="M4" i="12"/>
  <c r="H4" i="12"/>
  <c r="G4" i="12"/>
  <c r="F4" i="12"/>
  <c r="E4" i="12"/>
  <c r="D4" i="12"/>
  <c r="C4" i="12"/>
  <c r="B4" i="12"/>
  <c r="H41" i="19"/>
  <c r="I41" i="19"/>
  <c r="J41" i="19"/>
  <c r="K41" i="19"/>
  <c r="L41" i="19"/>
  <c r="M41" i="19"/>
  <c r="N41" i="19"/>
  <c r="I63" i="19"/>
  <c r="J63" i="19"/>
  <c r="K63" i="19"/>
  <c r="L63" i="19"/>
  <c r="M63" i="19"/>
  <c r="N63" i="19"/>
  <c r="H63" i="19"/>
  <c r="I63" i="18"/>
  <c r="J63" i="18"/>
  <c r="K63" i="18"/>
  <c r="L63" i="18"/>
  <c r="M63" i="18"/>
  <c r="N63" i="18"/>
  <c r="H63" i="18"/>
  <c r="N41" i="18"/>
  <c r="I41" i="18"/>
  <c r="J41" i="18"/>
  <c r="K41" i="18"/>
  <c r="L41" i="18"/>
  <c r="M41" i="18"/>
  <c r="H41" i="18"/>
  <c r="I62" i="17"/>
  <c r="J62" i="17"/>
  <c r="K62" i="17"/>
  <c r="L62" i="17"/>
  <c r="M62" i="17"/>
  <c r="N62" i="17"/>
  <c r="H62" i="17"/>
  <c r="I41" i="17"/>
  <c r="J41" i="17"/>
  <c r="K41" i="17"/>
  <c r="L41" i="17"/>
  <c r="M41" i="17"/>
  <c r="N41" i="17"/>
  <c r="H41" i="17"/>
  <c r="I64" i="16"/>
  <c r="J64" i="16"/>
  <c r="K64" i="16"/>
  <c r="L64" i="16"/>
  <c r="M64" i="16"/>
  <c r="N64" i="16"/>
  <c r="H64" i="16"/>
  <c r="I41" i="16"/>
  <c r="J41" i="16"/>
  <c r="K41" i="16"/>
  <c r="L41" i="16"/>
  <c r="M41" i="16"/>
  <c r="N41" i="16"/>
  <c r="H41" i="16"/>
  <c r="N41" i="15"/>
  <c r="I41" i="15"/>
  <c r="J41" i="15"/>
  <c r="K41" i="15"/>
  <c r="L41" i="15"/>
  <c r="M41" i="15"/>
  <c r="H41" i="15"/>
  <c r="I63" i="15"/>
  <c r="J63" i="15"/>
  <c r="K63" i="15"/>
  <c r="L63" i="15"/>
  <c r="M63" i="15"/>
  <c r="N63" i="15"/>
  <c r="H63" i="15"/>
  <c r="H63" i="14"/>
  <c r="I63" i="14"/>
  <c r="J63" i="14"/>
  <c r="K63" i="14"/>
  <c r="L63" i="14"/>
  <c r="M63" i="14"/>
  <c r="N63" i="14"/>
  <c r="I41" i="14"/>
  <c r="J41" i="14"/>
  <c r="K41" i="14"/>
  <c r="L41" i="14"/>
  <c r="M41" i="14"/>
  <c r="N41" i="14"/>
  <c r="H41" i="14"/>
  <c r="B40" i="13"/>
  <c r="H40" i="13"/>
  <c r="G40" i="13"/>
  <c r="F40" i="13"/>
  <c r="E40" i="13"/>
  <c r="D40" i="13"/>
  <c r="C40" i="13"/>
  <c r="C19" i="13"/>
  <c r="D19" i="13"/>
  <c r="E19" i="13"/>
  <c r="F19" i="13"/>
  <c r="G19" i="13"/>
  <c r="H19" i="13"/>
  <c r="B19" i="13"/>
  <c r="L11" i="13"/>
  <c r="L15" i="13" s="1"/>
  <c r="M11" i="13"/>
  <c r="M15" i="13" s="1"/>
  <c r="N11" i="13"/>
  <c r="N15" i="13" s="1"/>
  <c r="O11" i="13"/>
  <c r="O15" i="13" s="1"/>
  <c r="P11" i="13"/>
  <c r="Q11" i="13"/>
  <c r="Q15" i="13" s="1"/>
  <c r="K11" i="13"/>
  <c r="L6" i="13"/>
  <c r="L14" i="13" s="1"/>
  <c r="M6" i="13"/>
  <c r="N6" i="13"/>
  <c r="N14" i="13" s="1"/>
  <c r="O6" i="13"/>
  <c r="F20" i="13" s="1"/>
  <c r="P6" i="13"/>
  <c r="P14" i="13" s="1"/>
  <c r="Q6" i="13"/>
  <c r="Q14" i="13" s="1"/>
  <c r="K6" i="13"/>
  <c r="K14" i="13" s="1"/>
  <c r="L33" i="13"/>
  <c r="M33" i="13"/>
  <c r="N33" i="13"/>
  <c r="O33" i="13"/>
  <c r="P33" i="13"/>
  <c r="Q33" i="13"/>
  <c r="K33" i="13"/>
  <c r="B33" i="13"/>
  <c r="B38" i="13" s="1"/>
  <c r="L28" i="13"/>
  <c r="L36" i="13" s="1"/>
  <c r="M28" i="13"/>
  <c r="M36" i="13" s="1"/>
  <c r="N28" i="13"/>
  <c r="N36" i="13" s="1"/>
  <c r="O28" i="13"/>
  <c r="O36" i="13" s="1"/>
  <c r="P28" i="13"/>
  <c r="P36" i="13" s="1"/>
  <c r="Q28" i="13"/>
  <c r="Q36" i="13" s="1"/>
  <c r="K28" i="13"/>
  <c r="K36" i="13" s="1"/>
  <c r="B28" i="13"/>
  <c r="B36" i="13" s="1"/>
  <c r="C11" i="13"/>
  <c r="C15" i="13" s="1"/>
  <c r="C10" i="22" s="1"/>
  <c r="D11" i="13"/>
  <c r="E11" i="13"/>
  <c r="E15" i="13" s="1"/>
  <c r="F11" i="13"/>
  <c r="G11" i="13"/>
  <c r="G15" i="13" s="1"/>
  <c r="E10" i="22" s="1"/>
  <c r="H11" i="13"/>
  <c r="H15" i="13" s="1"/>
  <c r="F10" i="22" s="1"/>
  <c r="B11" i="13"/>
  <c r="C6" i="13"/>
  <c r="C14" i="13" s="1"/>
  <c r="C4" i="22" s="1"/>
  <c r="D6" i="13"/>
  <c r="D14" i="13" s="1"/>
  <c r="D4" i="22" s="1"/>
  <c r="E6" i="13"/>
  <c r="E14" i="13" s="1"/>
  <c r="F6" i="13"/>
  <c r="F14" i="13" s="1"/>
  <c r="G6" i="13"/>
  <c r="G14" i="13" s="1"/>
  <c r="E4" i="22" s="1"/>
  <c r="H6" i="13"/>
  <c r="H14" i="13" s="1"/>
  <c r="F4" i="22" s="1"/>
  <c r="C33" i="13"/>
  <c r="D33" i="13"/>
  <c r="E33" i="13"/>
  <c r="F33" i="13"/>
  <c r="F42" i="13" s="1"/>
  <c r="G33" i="13"/>
  <c r="H33" i="13"/>
  <c r="C28" i="13"/>
  <c r="C36" i="13" s="1"/>
  <c r="C22" i="22" s="1"/>
  <c r="D28" i="13"/>
  <c r="D36" i="13" s="1"/>
  <c r="D22" i="22" s="1"/>
  <c r="E28" i="13"/>
  <c r="E36" i="13" s="1"/>
  <c r="F28" i="13"/>
  <c r="F36" i="13" s="1"/>
  <c r="G28" i="13"/>
  <c r="G36" i="13" s="1"/>
  <c r="E22" i="22" s="1"/>
  <c r="H28" i="13"/>
  <c r="H36" i="13" s="1"/>
  <c r="F22" i="22" s="1"/>
  <c r="I63" i="11"/>
  <c r="J63" i="11"/>
  <c r="K63" i="11"/>
  <c r="L63" i="11"/>
  <c r="M63" i="11"/>
  <c r="N63" i="11"/>
  <c r="H63" i="11"/>
  <c r="I41" i="11"/>
  <c r="J41" i="11"/>
  <c r="K41" i="11"/>
  <c r="L41" i="11"/>
  <c r="M41" i="11"/>
  <c r="N41" i="11"/>
  <c r="H41" i="11"/>
  <c r="I63" i="10"/>
  <c r="J63" i="10"/>
  <c r="K63" i="10"/>
  <c r="L63" i="10"/>
  <c r="M63" i="10"/>
  <c r="N63" i="10"/>
  <c r="H63" i="10"/>
  <c r="I41" i="10"/>
  <c r="J41" i="10"/>
  <c r="K41" i="10"/>
  <c r="L41" i="10"/>
  <c r="M41" i="10"/>
  <c r="N41" i="10"/>
  <c r="H41" i="10"/>
  <c r="I63" i="9"/>
  <c r="J63" i="9"/>
  <c r="K63" i="9"/>
  <c r="L63" i="9"/>
  <c r="M63" i="9"/>
  <c r="N63" i="9"/>
  <c r="H63" i="9"/>
  <c r="I41" i="9"/>
  <c r="J41" i="9"/>
  <c r="K41" i="9"/>
  <c r="L41" i="9"/>
  <c r="M41" i="9"/>
  <c r="N41" i="9"/>
  <c r="H41" i="9"/>
  <c r="I66" i="8"/>
  <c r="J66" i="8"/>
  <c r="K66" i="8"/>
  <c r="L66" i="8"/>
  <c r="M66" i="8"/>
  <c r="N66" i="8"/>
  <c r="H66" i="8"/>
  <c r="I41" i="8"/>
  <c r="J41" i="8"/>
  <c r="K41" i="8"/>
  <c r="L41" i="8"/>
  <c r="M41" i="8"/>
  <c r="N41" i="8"/>
  <c r="H41" i="8"/>
  <c r="I64" i="7"/>
  <c r="J64" i="7"/>
  <c r="K64" i="7"/>
  <c r="L64" i="7"/>
  <c r="M64" i="7"/>
  <c r="N64" i="7"/>
  <c r="H64" i="7"/>
  <c r="I41" i="7"/>
  <c r="J41" i="7"/>
  <c r="K41" i="7"/>
  <c r="L41" i="7"/>
  <c r="M41" i="7"/>
  <c r="N41" i="7"/>
  <c r="H41" i="7"/>
  <c r="I63" i="6"/>
  <c r="J63" i="6"/>
  <c r="K63" i="6"/>
  <c r="L63" i="6"/>
  <c r="M63" i="6"/>
  <c r="N63" i="6"/>
  <c r="H63" i="6"/>
  <c r="I41" i="6"/>
  <c r="J41" i="6"/>
  <c r="K41" i="6"/>
  <c r="L41" i="6"/>
  <c r="M41" i="6"/>
  <c r="N41" i="6"/>
  <c r="H41" i="6"/>
  <c r="I64" i="5"/>
  <c r="J64" i="5"/>
  <c r="K64" i="5"/>
  <c r="L64" i="5"/>
  <c r="M64" i="5"/>
  <c r="N64" i="5"/>
  <c r="H64" i="5"/>
  <c r="I41" i="5"/>
  <c r="J41" i="5"/>
  <c r="K41" i="5"/>
  <c r="L41" i="5"/>
  <c r="M41" i="5"/>
  <c r="N41" i="5"/>
  <c r="H41" i="5"/>
  <c r="H63" i="4"/>
  <c r="I63" i="4"/>
  <c r="J63" i="4"/>
  <c r="K63" i="4"/>
  <c r="L63" i="4"/>
  <c r="M63" i="4"/>
  <c r="N63" i="4"/>
  <c r="G64" i="4"/>
  <c r="G63" i="4"/>
  <c r="I41" i="4"/>
  <c r="J41" i="4"/>
  <c r="K41" i="4"/>
  <c r="L41" i="4"/>
  <c r="M41" i="4"/>
  <c r="N41" i="4"/>
  <c r="H41" i="4"/>
  <c r="I64" i="3"/>
  <c r="J64" i="3"/>
  <c r="K64" i="3"/>
  <c r="L64" i="3"/>
  <c r="M64" i="3"/>
  <c r="N64" i="3"/>
  <c r="H64" i="3"/>
  <c r="I41" i="3"/>
  <c r="J41" i="3"/>
  <c r="K41" i="3"/>
  <c r="L41" i="3"/>
  <c r="M41" i="3"/>
  <c r="N41" i="3"/>
  <c r="H41" i="3"/>
  <c r="I65" i="2"/>
  <c r="J65" i="2"/>
  <c r="K65" i="2"/>
  <c r="L65" i="2"/>
  <c r="M65" i="2"/>
  <c r="N65" i="2"/>
  <c r="H65" i="2"/>
  <c r="K42" i="2"/>
  <c r="H42" i="2"/>
  <c r="I42" i="2"/>
  <c r="J42" i="2"/>
  <c r="L42" i="2"/>
  <c r="M42" i="2"/>
  <c r="N42" i="2"/>
  <c r="F70" i="22" l="1"/>
  <c r="D70" i="22"/>
  <c r="C70" i="22"/>
  <c r="B27" i="23" s="1"/>
  <c r="D56" i="12"/>
  <c r="D26" i="22" s="1"/>
  <c r="K22" i="12"/>
  <c r="C56" i="12"/>
  <c r="C26" i="22" s="1"/>
  <c r="P56" i="12"/>
  <c r="E63" i="22" s="1"/>
  <c r="D30" i="12"/>
  <c r="D11" i="22" s="1"/>
  <c r="H56" i="12"/>
  <c r="F26" i="22" s="1"/>
  <c r="K53" i="12"/>
  <c r="K30" i="12"/>
  <c r="H57" i="12"/>
  <c r="F29" i="22" s="1"/>
  <c r="G57" i="12"/>
  <c r="E29" i="22" s="1"/>
  <c r="N57" i="12"/>
  <c r="E57" i="12"/>
  <c r="E33" i="22"/>
  <c r="C26" i="23" s="1"/>
  <c r="C36" i="23" s="1"/>
  <c r="K54" i="12"/>
  <c r="B30" i="12"/>
  <c r="M57" i="12"/>
  <c r="D66" i="22" s="1"/>
  <c r="L57" i="12"/>
  <c r="C66" i="22" s="1"/>
  <c r="O57" i="12"/>
  <c r="B57" i="12"/>
  <c r="D32" i="22"/>
  <c r="D33" i="22" s="1"/>
  <c r="C32" i="22"/>
  <c r="C33" i="22" s="1"/>
  <c r="B26" i="23" s="1"/>
  <c r="Q56" i="12"/>
  <c r="F63" i="22" s="1"/>
  <c r="E69" i="22"/>
  <c r="E70" i="22" s="1"/>
  <c r="C27" i="23" s="1"/>
  <c r="D57" i="12"/>
  <c r="D29" i="22" s="1"/>
  <c r="K28" i="12"/>
  <c r="C57" i="12"/>
  <c r="C29" i="22" s="1"/>
  <c r="F36" i="22"/>
  <c r="F37" i="22" s="1"/>
  <c r="K57" i="12"/>
  <c r="Q57" i="12"/>
  <c r="F66" i="22" s="1"/>
  <c r="E66" i="22"/>
  <c r="B17" i="13"/>
  <c r="F28" i="12"/>
  <c r="L30" i="12"/>
  <c r="C48" i="22" s="1"/>
  <c r="E56" i="12"/>
  <c r="N56" i="12"/>
  <c r="M56" i="12"/>
  <c r="D63" i="22" s="1"/>
  <c r="Q28" i="12"/>
  <c r="F45" i="22" s="1"/>
  <c r="P30" i="12"/>
  <c r="E48" i="22" s="1"/>
  <c r="O30" i="12"/>
  <c r="E28" i="12"/>
  <c r="K56" i="12"/>
  <c r="Q30" i="12"/>
  <c r="L56" i="12"/>
  <c r="C63" i="22" s="1"/>
  <c r="F30" i="12"/>
  <c r="P28" i="12"/>
  <c r="E45" i="22" s="1"/>
  <c r="N28" i="12"/>
  <c r="O28" i="12"/>
  <c r="D28" i="12"/>
  <c r="D8" i="22" s="1"/>
  <c r="M30" i="12"/>
  <c r="D48" i="22" s="1"/>
  <c r="M28" i="12"/>
  <c r="D45" i="22" s="1"/>
  <c r="E30" i="12"/>
  <c r="C28" i="12"/>
  <c r="L28" i="12"/>
  <c r="C45" i="22" s="1"/>
  <c r="C30" i="12"/>
  <c r="C11" i="22" s="1"/>
  <c r="B56" i="12"/>
  <c r="G56" i="12"/>
  <c r="E26" i="22" s="1"/>
  <c r="N30" i="12"/>
  <c r="F56" i="12"/>
  <c r="O56" i="12"/>
  <c r="B53" i="12"/>
  <c r="C14" i="22"/>
  <c r="C15" i="22" s="1"/>
  <c r="B13" i="23" s="1"/>
  <c r="B36" i="23" s="1"/>
  <c r="G28" i="12"/>
  <c r="E8" i="22" s="1"/>
  <c r="H28" i="12"/>
  <c r="F8" i="22" s="1"/>
  <c r="C53" i="12"/>
  <c r="C23" i="22" s="1"/>
  <c r="H30" i="12"/>
  <c r="F11" i="22" s="1"/>
  <c r="B61" i="12"/>
  <c r="B54" i="12"/>
  <c r="N53" i="12"/>
  <c r="G30" i="12"/>
  <c r="E11" i="22" s="1"/>
  <c r="H54" i="12"/>
  <c r="B42" i="13"/>
  <c r="Q38" i="13"/>
  <c r="B15" i="13"/>
  <c r="G42" i="13"/>
  <c r="E42" i="13"/>
  <c r="D42" i="13"/>
  <c r="C42" i="13"/>
  <c r="D21" i="13"/>
  <c r="P17" i="13"/>
  <c r="B41" i="13"/>
  <c r="C41" i="13"/>
  <c r="D41" i="13"/>
  <c r="D15" i="13"/>
  <c r="D10" i="22" s="1"/>
  <c r="E41" i="13"/>
  <c r="F41" i="13"/>
  <c r="G41" i="13"/>
  <c r="P15" i="13"/>
  <c r="B20" i="13"/>
  <c r="H41" i="13"/>
  <c r="G20" i="13"/>
  <c r="F21" i="13"/>
  <c r="E21" i="13"/>
  <c r="K38" i="13"/>
  <c r="E20" i="13"/>
  <c r="O14" i="13"/>
  <c r="M17" i="13"/>
  <c r="P38" i="13"/>
  <c r="O38" i="13"/>
  <c r="H42" i="13"/>
  <c r="F15" i="13"/>
  <c r="B28" i="12"/>
  <c r="B22" i="12"/>
  <c r="D54" i="12"/>
  <c r="M54" i="12"/>
  <c r="G53" i="12"/>
  <c r="E23" i="22" s="1"/>
  <c r="F53" i="12"/>
  <c r="M53" i="12"/>
  <c r="D60" i="22" s="1"/>
  <c r="E53" i="12"/>
  <c r="D53" i="12"/>
  <c r="D23" i="22" s="1"/>
  <c r="P53" i="12"/>
  <c r="E60" i="22" s="1"/>
  <c r="Q54" i="12"/>
  <c r="B25" i="12"/>
  <c r="G54" i="12"/>
  <c r="L53" i="12"/>
  <c r="C60" i="22" s="1"/>
  <c r="P54" i="12"/>
  <c r="O53" i="12"/>
  <c r="F54" i="12"/>
  <c r="O54" i="12"/>
  <c r="E54" i="12"/>
  <c r="N54" i="12"/>
  <c r="H53" i="12"/>
  <c r="F23" i="22" s="1"/>
  <c r="C54" i="12"/>
  <c r="L54" i="12"/>
  <c r="Q53" i="12"/>
  <c r="F60" i="22" s="1"/>
  <c r="E23" i="12"/>
  <c r="N23" i="12"/>
  <c r="F60" i="12"/>
  <c r="C23" i="12"/>
  <c r="F22" i="12"/>
  <c r="G22" i="12"/>
  <c r="E5" i="22" s="1"/>
  <c r="D22" i="12"/>
  <c r="D5" i="22" s="1"/>
  <c r="H22" i="12"/>
  <c r="F5" i="22" s="1"/>
  <c r="F61" i="12"/>
  <c r="B23" i="12"/>
  <c r="C22" i="12"/>
  <c r="C5" i="22" s="1"/>
  <c r="K23" i="12"/>
  <c r="M22" i="12"/>
  <c r="D42" i="22" s="1"/>
  <c r="G23" i="12"/>
  <c r="O22" i="12"/>
  <c r="E61" i="12"/>
  <c r="D23" i="12"/>
  <c r="N22" i="12"/>
  <c r="M23" i="12"/>
  <c r="L23" i="12"/>
  <c r="E60" i="12"/>
  <c r="E22" i="12"/>
  <c r="L22" i="12"/>
  <c r="C42" i="22" s="1"/>
  <c r="H23" i="12"/>
  <c r="Q23" i="12"/>
  <c r="Q22" i="12"/>
  <c r="F42" i="22" s="1"/>
  <c r="P23" i="12"/>
  <c r="F23" i="12"/>
  <c r="P22" i="12"/>
  <c r="E42" i="22" s="1"/>
  <c r="O23" i="12"/>
  <c r="C25" i="12"/>
  <c r="G25" i="12"/>
  <c r="G61" i="12"/>
  <c r="H61" i="12"/>
  <c r="H25" i="12"/>
  <c r="F26" i="12"/>
  <c r="E26" i="12"/>
  <c r="D25" i="12"/>
  <c r="F25" i="12"/>
  <c r="H60" i="12"/>
  <c r="D60" i="12"/>
  <c r="C60" i="12"/>
  <c r="C26" i="12"/>
  <c r="D26" i="12"/>
  <c r="G60" i="12"/>
  <c r="C61" i="12"/>
  <c r="G26" i="12"/>
  <c r="H26" i="12"/>
  <c r="D61" i="12"/>
  <c r="E25" i="12"/>
  <c r="N38" i="13"/>
  <c r="Q17" i="13"/>
  <c r="D20" i="13"/>
  <c r="M38" i="13"/>
  <c r="L38" i="13"/>
  <c r="O17" i="13"/>
  <c r="C20" i="13"/>
  <c r="H38" i="13"/>
  <c r="F25" i="22" s="1"/>
  <c r="N17" i="13"/>
  <c r="B21" i="13"/>
  <c r="H21" i="13"/>
  <c r="L17" i="13"/>
  <c r="G21" i="13"/>
  <c r="H20" i="13"/>
  <c r="C21" i="13"/>
  <c r="G38" i="13"/>
  <c r="E25" i="22" s="1"/>
  <c r="M14" i="13"/>
  <c r="C17" i="13"/>
  <c r="C7" i="22" s="1"/>
  <c r="F38" i="13"/>
  <c r="H17" i="13"/>
  <c r="F7" i="22" s="1"/>
  <c r="G17" i="13"/>
  <c r="E7" i="22" s="1"/>
  <c r="D38" i="13"/>
  <c r="D25" i="22" s="1"/>
  <c r="F17" i="13"/>
  <c r="C38" i="13"/>
  <c r="C25" i="22" s="1"/>
  <c r="E17" i="13"/>
  <c r="E38" i="13"/>
  <c r="D17" i="13"/>
  <c r="D7" i="22" s="1"/>
</calcChain>
</file>

<file path=xl/sharedStrings.xml><?xml version="1.0" encoding="utf-8"?>
<sst xmlns="http://schemas.openxmlformats.org/spreadsheetml/2006/main" count="1936" uniqueCount="202">
  <si>
    <t>10/2 11:22pm</t>
  </si>
  <si>
    <t>http://carrier-io.int.folio.ebsco.com/grafana/d/q69rYQlik/jmeter-performance?orgId=1&amp;from=1601695071577&amp;to=1601697282489&amp;var-percentile=95&amp;var-test_type=baseline&amp;var-test=circulation_checkInCheckOut&amp;var-env=int&amp;var-grouping=1s&amp;var-low_limit=250&amp;var-high_limit=700&amp;var-db_name=jmeter&amp;var-sampler_type=All</t>
  </si>
  <si>
    <t>Fresh starts</t>
  </si>
  <si>
    <t>http://carrier-io.int.folio.ebsco.com/grafana/d/q69rYQlik/jmeter-performance?orgId=1&amp;from=1601700444434&amp;to=1601702800861&amp;var-percentile=95&amp;var-test_type=baseline&amp;var-test=circulation_checkInCheckOut&amp;var-env=int&amp;var-grouping=1s&amp;var-low_limit=250&amp;var-high_limit=700&amp;var-db_name=jmeter&amp;var-sampler_type=All</t>
  </si>
  <si>
    <t>http://carrier-io.int.folio.ebsco.com/grafana/d/q69rYQlik/jmeter-performance?orgId=1&amp;from=1601704049453&amp;to=1601706265851&amp;var-percentile=95&amp;var-test_type=baseline&amp;var-test=circulation_checkInCheckOut&amp;var-env=int&amp;var-grouping=1s&amp;var-low_limit=250&amp;var-high_limit=700&amp;var-db_name=jmeter&amp;var-sampler_type=All</t>
  </si>
  <si>
    <t>mod-circ mem 114%</t>
  </si>
  <si>
    <t>mod-circ mem reset to 60%</t>
  </si>
  <si>
    <t>3 nodes, Okapi 4.1.5, mod-authtoken 2.5.1 metrics disabled Run 1, task def 33</t>
  </si>
  <si>
    <t>3 nodes, Okapi 4.1.5, mod-authtoken 2.5.1 metrics disabled Run 2, task def 33</t>
  </si>
  <si>
    <t>1 node, Okapi 4.1.5, mod-authtoken 2.5.1 metrics disabled Run 1,  task def 33</t>
  </si>
  <si>
    <t>1 node, Okapi 4.1.5, mod-authtoken 2.5.1 metrics enabled Run 1, task def 35</t>
  </si>
  <si>
    <t>http://carrier-io.int.folio.ebsco.com/grafana/d/q69rYQlik/jmeter-performance?orgId=1&amp;from=1601834692310&amp;to=1601837325226&amp;var-percentile=95&amp;var-test_type=baseline&amp;var-test=circulation_checkInCheckOut&amp;var-env=int&amp;var-grouping=1s&amp;var-low_limit=250&amp;var-high_limit=700&amp;var-db_name=jmeter&amp;var-sampler_type=All</t>
  </si>
  <si>
    <t>http://carrier-io.int.folio.ebsco.com/grafana/d/q69rYQlik/jmeter-performance?orgId=1&amp;from=1601856339513&amp;to=1601858924289&amp;var-percentile=95&amp;var-test_type=baseline&amp;var-test=circulation_checkInCheckOut&amp;var-env=int&amp;var-grouping=1s&amp;var-low_limit=250&amp;var-high_limit=700&amp;var-db_name=jmeter&amp;var-sampler_type=All</t>
  </si>
  <si>
    <t>3 nodes, Okapi 4.1.5, mod-authtoken 2.5.1 metrics enabled Run 1, task def 35</t>
  </si>
  <si>
    <t>http://carrier-io.int.folio.ebsco.com/grafana/d/q69rYQlik/jmeter-performance?orgId=1&amp;from=now-1h&amp;to=now&amp;var-percentile=95&amp;var-test_type=baseline&amp;var-test=circulation_checkInCheckOut&amp;var-env=int&amp;var-grouping=1s&amp;var-low_limit=250&amp;var-high_limit=700&amp;var-db_name=jmeter&amp;var-sampler_type=All</t>
  </si>
  <si>
    <t>3 nodes, Okapi 4.1.5, mod-authtoken 2.5.1 metrics enabled Run 2, task def 35</t>
  </si>
  <si>
    <t>1 node, Okapi 4.1.5, mod-authtoken 2.5.1 metrics enabled Run 2, task def 35</t>
  </si>
  <si>
    <t>1 node, Okapi 4.1.5, mod-authtoken 2.5.1 metrics disabled Run 2,  task def 33</t>
  </si>
  <si>
    <t>http://carrier-io.int.folio.ebsco.com/grafana/d/q69rYQlik/jmeter-performance?orgId=1&amp;from=1601867456469&amp;to=1601869844993&amp;var-percentile=95&amp;var-test_type=baseline&amp;var-test=circulation_checkInCheckOut&amp;var-env=int&amp;var-grouping=1s&amp;var-low_limit=250&amp;var-high_limit=700&amp;var-db_name=jmeter&amp;var-sampler_type=All</t>
  </si>
  <si>
    <t>1 node, Okapi 3.1.2, mod-authtoken 2.5.1 Run 1, task def 13</t>
  </si>
  <si>
    <t>10/5 - 1:05am</t>
  </si>
  <si>
    <t>http://carrier-io.int.folio.ebsco.com/grafana/d/q69rYQlik/jmeter-performance?orgId=1&amp;from=1601874255957&amp;to=1601876308868&amp;var-percentile=95&amp;var-test_type=baseline&amp;var-test=circulation_checkInCheckOut&amp;var-env=int&amp;var-grouping=1s&amp;var-low_limit=250&amp;var-high_limit=700&amp;var-db_name=jmeter&amp;var-sampler_type=All</t>
  </si>
  <si>
    <t>http://carrier-io.int.folio.ebsco.com/grafana/d/q69rYQlik/jmeter-performance?orgId=1&amp;from=1601871665581&amp;to=1601873880467&amp;var-percentile=95&amp;var-test_type=baseline&amp;var-test=circulation_checkInCheckOut&amp;var-env=int&amp;var-grouping=1s&amp;var-low_limit=250&amp;var-high_limit=700&amp;var-db_name=jmeter&amp;var-sampler_type=All</t>
  </si>
  <si>
    <t>Requests</t>
  </si>
  <si>
    <t>Total</t>
  </si>
  <si>
    <t>OK</t>
  </si>
  <si>
    <t>KO</t>
  </si>
  <si>
    <t>% KO</t>
  </si>
  <si>
    <t>Req/s</t>
  </si>
  <si>
    <t>Min</t>
  </si>
  <si>
    <t>50th pct</t>
  </si>
  <si>
    <t>75th pct</t>
  </si>
  <si>
    <t>95th pct</t>
  </si>
  <si>
    <t>99th pct</t>
  </si>
  <si>
    <t>Max</t>
  </si>
  <si>
    <t>Average</t>
  </si>
  <si>
    <t>Latency</t>
  </si>
  <si>
    <t>Check-In Controller</t>
  </si>
  <si>
    <t>Check-Out Controller</t>
  </si>
  <si>
    <t>GET_accounts (Submit_patron_barcode)</t>
  </si>
  <si>
    <t>GET_automated-patron-blocks (Submit_patron_barcode)</t>
  </si>
  <si>
    <t>GET_circulation/loans (Submit_barcode_checkout)</t>
  </si>
  <si>
    <t>GET_circulation/loans (Submit_patron_barcode)</t>
  </si>
  <si>
    <t>GET_circulation/requests (Submit_barcode_checkin)</t>
  </si>
  <si>
    <t>GET_circulation/requests (Submit_barcode_checkout)</t>
  </si>
  <si>
    <t>GET_circulation/requests (Submit_patron_barcode)</t>
  </si>
  <si>
    <t>GET_circulation/requests_status_openAwaitingPickup (Submit_patron_barcode)</t>
  </si>
  <si>
    <t>GET_configurations/entries (Get_check_in_page)</t>
  </si>
  <si>
    <t>GET_configurations/entries_module_CHECKOUT (Get_checkout_page)</t>
  </si>
  <si>
    <t>GET_configurations/entries_module_USERS (Get_checkout_page)</t>
  </si>
  <si>
    <t>GET_groups (Get_check_in_page)</t>
  </si>
  <si>
    <t>GET_groups (Get_checkout_page)</t>
  </si>
  <si>
    <t>GET_groups (Submit_patron_barcode)</t>
  </si>
  <si>
    <t>GET_inventory/items (Submit_barcode_checkin)</t>
  </si>
  <si>
    <t>GET_inventory/items (Submit_barcode_checkout)</t>
  </si>
  <si>
    <t>GET_loan-policy-storage/loan-policies (Submit_barcode_checkout)</t>
  </si>
  <si>
    <t>GET_manualblocks (Submit_patron_barcode)</t>
  </si>
  <si>
    <t>GET_proxiesfor_proxyUserId (Submit_patron_barcode)</t>
  </si>
  <si>
    <t>GET_proxiesfor_proxyUserId2 (Submit_patron_barcode)</t>
  </si>
  <si>
    <t>GET_proxiesfor_userId (Submit_patron_barcode)</t>
  </si>
  <si>
    <t>GET_service-points (Get_check_in_page)</t>
  </si>
  <si>
    <t>GET_service-points (Get_checkout_page)</t>
  </si>
  <si>
    <t>GET_staff-slips-storage/staff-slips (Get_check_in_page)</t>
  </si>
  <si>
    <t>GET_users (Get_check_in_page)</t>
  </si>
  <si>
    <t>GET_users (Submit_patron_barcode)</t>
  </si>
  <si>
    <t>OPTIONS_accounts (Submit_patron_barcode)</t>
  </si>
  <si>
    <t>OPTIONS_automated-patron-blocks (Submit_patron_barcode)</t>
  </si>
  <si>
    <t>OPTIONS_check-out-by-barcode (Submit_barcode_checkout)</t>
  </si>
  <si>
    <t>OPTIONS_circulation/check-in-by-barcode (Submit_barcode_checkin)</t>
  </si>
  <si>
    <t>OPTIONS_circulation/loans (Submit_barcode_checkout)</t>
  </si>
  <si>
    <t>OPTIONS_circulation/loans (Submit_patron_barcode)</t>
  </si>
  <si>
    <t>OPTIONS_circulation/requests (Submit_barcode_checkin)</t>
  </si>
  <si>
    <t>OPTIONS_circulation/requests (Submit_barcode_checkout)</t>
  </si>
  <si>
    <t>OPTIONS_circulation/requests_status_Open (Submit_patron_barcode)</t>
  </si>
  <si>
    <t>OPTIONS_circulation/requests_sttus_OpenAwaitingPickup(Submit_patron_barcode)</t>
  </si>
  <si>
    <t>OPTIONS_configurations/entries (Get_check_in_page)</t>
  </si>
  <si>
    <t>OPTIONS_configurations/entries_module_CHECKOUT (Get_checkout_page)</t>
  </si>
  <si>
    <t>OPTIONS_configurations/entries_module_USERS (Get_checkout_page)</t>
  </si>
  <si>
    <t>OPTIONS_groups (Get_check_in_page)</t>
  </si>
  <si>
    <t>OPTIONS_groups (Get_checkout_page)</t>
  </si>
  <si>
    <t>OPTIONS_groups (Submit_patron_barcode)</t>
  </si>
  <si>
    <t>OPTIONS_inventory/items (Submit_barcode_checkin)</t>
  </si>
  <si>
    <t>OPTIONS_inventory/items (Submit_barcode_checkout)</t>
  </si>
  <si>
    <t>OPTIONS_loan-policy-storage/loan-policies (Submit_barcode_checkout)</t>
  </si>
  <si>
    <t>OPTIONS_manualblocks (Submit_patron_barcode)</t>
  </si>
  <si>
    <t>OPTIONS_proxiesfor_proxyUserId (Submit_patron_barcode)</t>
  </si>
  <si>
    <t>OPTIONS_proxiesfor_userID (Submit_patron_barcode)</t>
  </si>
  <si>
    <t>OPTIONS_service-points (Get_check_in_page)</t>
  </si>
  <si>
    <t>OPTIONS_staff-slips-storage/staff-slips (Get_check_in_page)</t>
  </si>
  <si>
    <t>OPTIONS_users (Get_check_in_page)</t>
  </si>
  <si>
    <t>OPTIONS_users (Submit_patron_barcode)</t>
  </si>
  <si>
    <t>POST_circulation/check-in-by-barcode (Submit_barcode_checkin)</t>
  </si>
  <si>
    <t>POST_circulation/check-out-by-barcode (Submit_barcode_checkout)</t>
  </si>
  <si>
    <t>9,13,16,19,26,28-29,34,37,41,44,47,53-55,58</t>
  </si>
  <si>
    <t>Totals</t>
  </si>
  <si>
    <t>Check out</t>
  </si>
  <si>
    <t>Check in</t>
  </si>
  <si>
    <t>3.1.2 R1 (1 Node)</t>
  </si>
  <si>
    <t>3  nodes, Okapi 3.1.2, mod-authtoken 2.5.1 Run 1, task def 13</t>
  </si>
  <si>
    <t>4.1.5 R1 (1 Node metrics off</t>
  </si>
  <si>
    <t>4.1.5 R2 (1 Node metrics off)</t>
  </si>
  <si>
    <t>4.1.5 1 Node Metrics off Average</t>
  </si>
  <si>
    <t>4.1.5 R1 (1 Node metrics on</t>
  </si>
  <si>
    <t>4.1.5 R2 (1 Node metrics on)</t>
  </si>
  <si>
    <t>4.1.5 1 Node Metrics on Average</t>
  </si>
  <si>
    <t>3.1.2 vs 4.1.5 Metrics off</t>
  </si>
  <si>
    <t>4.1.5 Metrics on vs off</t>
  </si>
  <si>
    <t>3.1.2 R1 (3 Nodes)</t>
  </si>
  <si>
    <t>4.1.5 R1 (3 Node metrics off</t>
  </si>
  <si>
    <t>4.1.5 R2 (3 Node metrics off)</t>
  </si>
  <si>
    <t>4.1.5 R1 (3 Node metrics on</t>
  </si>
  <si>
    <t>4.1.5 R2 (3 Node metrics on)</t>
  </si>
  <si>
    <t>3.1.2 one node vs. 3.1.2 three nodes</t>
  </si>
  <si>
    <t>4.1.5 one node vs. 4.1.5 three nodes metrics On</t>
  </si>
  <si>
    <t>4.1.5 one node vs. 4.1.5 three nodes metrics Off</t>
  </si>
  <si>
    <t>3 nodes, Okapi 4.2.0-SNAPSHOT mod-authtoken 2.5.1.194 metrics disabled Run 1, task def 31</t>
  </si>
  <si>
    <t>3 nodes, Okapi 4.2.0-SNAPSHOT mod-authtoken 2.5.1.194  metrics disabled Run 2, task def 31</t>
  </si>
  <si>
    <t>1 nodes, Okapi 4.2.0-SNAPSHOT mod-authtoken 2.5.1.194 metrics disabled Run 1, task def 31</t>
  </si>
  <si>
    <t>1 nodes, Okapi 4.2.0-SNAPSHOT mod-authtoken 2.5.1.194  metrics disabled Run 2, task def 31</t>
  </si>
  <si>
    <t>1 nodes, Okapi 4.2.0-SNAPSHOT mod-authtoken 2.5.1.194  metrics enabled Run 2, task def 27</t>
  </si>
  <si>
    <t>1 nodes, Okapi 4.2.0-SNAPSHOT mod-authtoken 2.5.1.194 metrics enabled Run 1, task def 27</t>
  </si>
  <si>
    <t>10/5 3:05pm</t>
  </si>
  <si>
    <t>10/5 4:02pm</t>
  </si>
  <si>
    <t>10/5 6pm</t>
  </si>
  <si>
    <t>10/5 6:45pm</t>
  </si>
  <si>
    <t>10/5 9:42pm</t>
  </si>
  <si>
    <t>10/5 10:42pm</t>
  </si>
  <si>
    <t>http://carrier-io.int.folio.ebsco.com/grafana/d/q69rYQlik/jmeter-performance?orgId=1&amp;from=1601925041320&amp;to=1601926996401&amp;var-percentile=95&amp;var-test_type=baseline&amp;var-test=circulation_checkInCheckOut&amp;var-env=int&amp;var-grouping=1s&amp;var-low_limit=250&amp;var-high_limit=700&amp;var-db_name=jmeter&amp;var-sampler_type=All</t>
  </si>
  <si>
    <t>http://carrier-io.int.folio.ebsco.com/grafana/d/q69rYQlik/jmeter-performance?orgId=1&amp;from=1601928049910&amp;to=1601930090361&amp;var-percentile=95&amp;var-test_type=baseline&amp;var-test=circulation_checkInCheckOut&amp;var-env=int&amp;var-grouping=1s&amp;var-low_limit=250&amp;var-high_limit=700&amp;var-db_name=jmeter&amp;var-sampler_type=All</t>
  </si>
  <si>
    <t>http://carrier-io.int.folio.ebsco.com/grafana/d/q69rYQlik/jmeter-performance?orgId=1&amp;from=1601935341790&amp;to=1601937221915&amp;var-percentile=95&amp;var-test_type=baseline&amp;var-test=circulation_checkInCheckOut&amp;var-env=int&amp;var-grouping=1s&amp;var-low_limit=250&amp;var-high_limit=700&amp;var-db_name=jmeter&amp;var-sampler_type=All</t>
  </si>
  <si>
    <t>3 nodes, Okapi 4.2.0-SNAPSHOT mod-authtoken 2.5.1.194 metrics enabled Run 1, task def 27</t>
  </si>
  <si>
    <t>http://carrier-io.int.folio.ebsco.com/grafana/d/q69rYQlik/jmeter-performance?orgId=1&amp;from=1601937800672&amp;to=1601940081995&amp;var-percentile=95&amp;var-test_type=baseline&amp;var-test=circulation_checkInCheckOut&amp;var-env=int&amp;var-grouping=1s&amp;var-low_limit=250&amp;var-high_limit=700&amp;var-db_name=jmeter&amp;var-sampler_type=All</t>
  </si>
  <si>
    <t>http://carrier-io.int.folio.ebsco.com/grafana/d/q69rYQlik/jmeter-performance?orgId=1&amp;from=1601948259039&amp;to=1601950521000&amp;var-percentile=95&amp;var-test_type=baseline&amp;var-test=circulation_checkInCheckOut&amp;var-env=int&amp;var-grouping=1s&amp;var-low_limit=250&amp;var-high_limit=700&amp;var-db_name=jmeter&amp;var-sampler_type=All</t>
  </si>
  <si>
    <t>http://carrier-io.int.folio.ebsco.com/grafana/d/q69rYQlik/jmeter-performance?orgId=1&amp;from=1601951954975&amp;to=1601954071470&amp;var-percentile=95&amp;var-test_type=baseline&amp;var-test=circulation_checkInCheckOut&amp;var-env=int&amp;var-grouping=1s&amp;var-low_limit=250&amp;var-high_limit=700&amp;var-db_name=jmeter&amp;var-sampler_type=All</t>
  </si>
  <si>
    <t>4.2.0-S (1 Node, metrics on) R1</t>
  </si>
  <si>
    <t>4.2.0-S (1 Node, metrics on) R2</t>
  </si>
  <si>
    <t>4.2.0-S (3 Nodes, metrics on) R1</t>
  </si>
  <si>
    <t>4.2.0-S (3 Nodes, metrics on) R2</t>
  </si>
  <si>
    <t>4.2.0-S (1 Node, metrics off) R1</t>
  </si>
  <si>
    <t>4.2.0-S (1 Node, metrics off) R2</t>
  </si>
  <si>
    <t>4.2.0-S (3 Nodes, metrics off) R1</t>
  </si>
  <si>
    <t>4.2.0-S (3 Nodes, metrics off) R2</t>
  </si>
  <si>
    <t>4.2.0-S (1 Node, metrics off) Average</t>
  </si>
  <si>
    <t>4.2.0-S (1 Node, metrics on) Average</t>
  </si>
  <si>
    <t>4.2.0-S (3 Nodes, metrics off) Average</t>
  </si>
  <si>
    <t>4.2.0-S (3 Nodes, metrics on) Average</t>
  </si>
  <si>
    <t>3 nodes, Okapi 4.2.0-SNAPSHOT mod-authtoken 2.5.1.194 metrics enabled Run 2, task def 27</t>
  </si>
  <si>
    <t>Restarted mod-circ, feesfines</t>
  </si>
  <si>
    <t>Check Out</t>
  </si>
  <si>
    <t>http://carrier-io.int.folio.ebsco.com/grafana/d/q69rYQlik/jmeter-performance?orgId=1&amp;from=1601954426259&amp;to=1601956813041&amp;var-percentile=95&amp;var-test_type=baseline&amp;var-test=circulation_checkInCheckOut&amp;var-env=int&amp;var-grouping=1s&amp;var-low_limit=250&amp;var-high_limit=700&amp;var-db_name=jmeter&amp;var-sampler_type=All</t>
  </si>
  <si>
    <t>http://carrier-io.int.folio.ebsco.com/grafana/d/q69rYQlik/jmeter-performance?orgId=1&amp;from=1601958554895&amp;to=1601960848425&amp;var-percentile=95&amp;var-test_type=baseline&amp;var-test=circulation_checkInCheckOut&amp;var-env=int&amp;var-grouping=1s&amp;var-low_limit=250&amp;var-high_limit=700&amp;var-db_name=jmeter&amp;var-sampler_type=All</t>
  </si>
  <si>
    <t>4.1.5 (1 node, metrics off) vs. 4.2.0-S (1 node, metrics off)</t>
  </si>
  <si>
    <t>4.1.5 (3 nodes, metrics off) vs. 4.2.0-S (3 nodes, metrics off)</t>
  </si>
  <si>
    <t>4.1.5 (3 nodes, metrics On) vs. 4.2.0-S (3 nodes, metrics On)</t>
  </si>
  <si>
    <t>4.1.5 (1 node, metrics On) vs. 4.2.0-S (1 node, metrics On)</t>
  </si>
  <si>
    <t>4.2.0-S one node metrics on vs 1 node metrics off</t>
  </si>
  <si>
    <t>Difference %</t>
  </si>
  <si>
    <t>Metrics on is slower than metrics off</t>
  </si>
  <si>
    <t>Data transferred from PERF-113 spreadsheet</t>
  </si>
  <si>
    <t>Check Out (1 node)</t>
  </si>
  <si>
    <t>Check In (1 Node)</t>
  </si>
  <si>
    <t>Check Out (3 nodes)</t>
  </si>
  <si>
    <t>Check In (3 Nodes)</t>
  </si>
  <si>
    <t>3.1.2 (no metrics) vs 4.1.5 (metrics off)</t>
  </si>
  <si>
    <t>4.1.5 (metrics off) vs. 4.2.0-S (metrics off)</t>
  </si>
  <si>
    <t>4.1.5 (metrics on) vs 4.1.5 (metrics off)</t>
  </si>
  <si>
    <t>4.2.0-S (metrics on) vs 4.2.0-S (metrics off)</t>
  </si>
  <si>
    <t>PERF-113 4.2.0-S , metrics on</t>
  </si>
  <si>
    <t>PERF-121 4.2.0-S, metrics on</t>
  </si>
  <si>
    <t>PERF-113 4.2.0-S, metrics off</t>
  </si>
  <si>
    <t>PERF-121 4.2.0-S, metrics off</t>
  </si>
  <si>
    <t>4.2.0-S is faster than 4.1.5 due to token caching</t>
  </si>
  <si>
    <t>4.1.5 (metrics on) vs. 4.2.0-S (metrics on)</t>
  </si>
  <si>
    <t>3.1.2 (no metrics) vs 4.1.5 (metrics on)</t>
  </si>
  <si>
    <t>4.2.0-S is faster than 4.1.5 due to token caching &lt;apples to apples comparison&gt;</t>
  </si>
  <si>
    <t>3.1.2 vs 4.1.5 Metrics ON</t>
  </si>
  <si>
    <t xml:space="preserve">4.1.5 with metrics on is slower, and more than when metrics off </t>
  </si>
  <si>
    <t>4.1.5 vs 4.2.0-S metrics on</t>
  </si>
  <si>
    <t>4.2.0-S is faster than 4.1.5 but is a bit slower than with metrics off</t>
  </si>
  <si>
    <t>4.2.0-S metrics on vs metrics off</t>
  </si>
  <si>
    <t>4.2.0-S 3 nodes metrics on vs 3 nodes metrics off</t>
  </si>
  <si>
    <t>% Difference</t>
  </si>
  <si>
    <t>Runs differential %</t>
  </si>
  <si>
    <t>Data from PERF-113</t>
  </si>
  <si>
    <t>Data from this sheet</t>
  </si>
  <si>
    <t xml:space="preserve">Avg </t>
  </si>
  <si>
    <t>&lt;1</t>
  </si>
  <si>
    <t>1 to 2</t>
  </si>
  <si>
    <t>2 to 3</t>
  </si>
  <si>
    <t>3 to 4</t>
  </si>
  <si>
    <t>4 to 5</t>
  </si>
  <si>
    <t>5 to 6</t>
  </si>
  <si>
    <t xml:space="preserve">&gt;6 </t>
  </si>
  <si>
    <t>average</t>
  </si>
  <si>
    <t>4.2.0-S is faster than 4.1.5</t>
  </si>
  <si>
    <t>4.1.5 is slower than 3.1.2; Difference % within margin of error? &lt;apples to apples comparison&gt;</t>
  </si>
  <si>
    <t>PERF-113 runs were faster than PERF 121 run.  Difference within margin of error?</t>
  </si>
  <si>
    <t>PERF-113 runs were slower than PERF 121 run.  Difference within margin of error?</t>
  </si>
  <si>
    <t xml:space="preserve">4.1.5 is slower than 3.1.2; Difference % within margin of error? </t>
  </si>
  <si>
    <t>4.2.0-S is faster than 4.1.5 but is a bit faster than with metrics off. Difference within margin of error?</t>
  </si>
  <si>
    <t>PERF-121 runs were faster than PERF 113 run.  Difference within margin of error?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</si>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</sst>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D8D9DA"/>
      <name val="Arial"/>
      <family val="2"/>
    </font>
    <font>
      <sz val="8"/>
      <color rgb="FFFFA500"/>
      <name val="Arial"/>
      <family val="2"/>
    </font>
    <font>
      <sz val="8"/>
      <color rgb="FFFF0000"/>
      <name val="Arial"/>
      <family val="2"/>
    </font>
    <font>
      <sz val="8"/>
      <color rgb="FF008000"/>
      <name val="Arial"/>
      <family val="2"/>
    </font>
    <font>
      <sz val="11"/>
      <color theme="0"/>
      <name val="Calibri"/>
      <family val="2"/>
      <scheme val="minor"/>
    </font>
    <font>
      <sz val="8"/>
      <color rgb="FFD8D9DA"/>
      <name val="Arial"/>
      <family val="2"/>
    </font>
    <font>
      <sz val="8"/>
      <color rgb="FFFFA500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262628"/>
        <bgColor indexed="64"/>
      </patternFill>
    </fill>
    <fill>
      <patternFill patternType="solid">
        <fgColor rgb="FF212124"/>
        <bgColor indexed="64"/>
      </patternFill>
    </fill>
    <fill>
      <patternFill patternType="solid">
        <fgColor rgb="FF29292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rgb="FF262628"/>
      </left>
      <right style="medium">
        <color rgb="FF262628"/>
      </right>
      <top style="medium">
        <color rgb="FF262628"/>
      </top>
      <bottom style="medium">
        <color rgb="FF262628"/>
      </bottom>
      <diagonal/>
    </border>
    <border>
      <left style="medium">
        <color rgb="FF262628"/>
      </left>
      <right/>
      <top/>
      <bottom style="medium">
        <color rgb="FF262628"/>
      </bottom>
      <diagonal/>
    </border>
    <border>
      <left/>
      <right/>
      <top/>
      <bottom style="medium">
        <color rgb="FF262628"/>
      </bottom>
      <diagonal/>
    </border>
    <border>
      <left/>
      <right style="medium">
        <color rgb="FF262628"/>
      </right>
      <top/>
      <bottom style="medium">
        <color rgb="FF262628"/>
      </bottom>
      <diagonal/>
    </border>
    <border>
      <left style="medium">
        <color rgb="FF262628"/>
      </left>
      <right style="medium">
        <color rgb="FF26262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0">
    <xf numFmtId="0" fontId="0" fillId="0" borderId="0" xfId="0"/>
    <xf numFmtId="0" fontId="4" fillId="0" borderId="0" xfId="1"/>
    <xf numFmtId="0" fontId="6" fillId="3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3" borderId="0" xfId="0" applyFont="1" applyFill="1" applyBorder="1" applyAlignment="1">
      <alignment horizontal="left" vertical="center" wrapText="1" inden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6" fillId="4" borderId="2" xfId="0" applyFont="1" applyFill="1" applyBorder="1" applyAlignment="1">
      <alignment horizontal="left" vertical="center" wrapText="1" inden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 inden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 inden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 indent="1"/>
    </xf>
    <xf numFmtId="0" fontId="11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12" xfId="0" applyBorder="1"/>
    <xf numFmtId="0" fontId="2" fillId="0" borderId="10" xfId="0" applyFont="1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Border="1"/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8" borderId="6" xfId="0" applyFill="1" applyBorder="1"/>
    <xf numFmtId="0" fontId="0" fillId="5" borderId="6" xfId="0" applyFill="1" applyBorder="1"/>
    <xf numFmtId="0" fontId="2" fillId="5" borderId="10" xfId="0" applyFont="1" applyFill="1" applyBorder="1" applyAlignment="1">
      <alignment wrapText="1"/>
    </xf>
    <xf numFmtId="0" fontId="2" fillId="9" borderId="6" xfId="0" applyFont="1" applyFill="1" applyBorder="1"/>
    <xf numFmtId="0" fontId="2" fillId="10" borderId="6" xfId="0" applyFont="1" applyFill="1" applyBorder="1"/>
    <xf numFmtId="0" fontId="0" fillId="11" borderId="0" xfId="0" applyFill="1"/>
    <xf numFmtId="0" fontId="0" fillId="12" borderId="6" xfId="0" applyFill="1" applyBorder="1"/>
    <xf numFmtId="0" fontId="2" fillId="13" borderId="6" xfId="0" applyFont="1" applyFill="1" applyBorder="1"/>
    <xf numFmtId="0" fontId="0" fillId="0" borderId="0" xfId="0"/>
    <xf numFmtId="0" fontId="2" fillId="0" borderId="0" xfId="0" applyFont="1"/>
    <xf numFmtId="0" fontId="1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14" borderId="0" xfId="0" applyFill="1"/>
    <xf numFmtId="16" fontId="0" fillId="0" borderId="0" xfId="0" applyNumberFormat="1"/>
    <xf numFmtId="0" fontId="0" fillId="0" borderId="0" xfId="0" applyNumberFormat="1"/>
    <xf numFmtId="0" fontId="2" fillId="0" borderId="17" xfId="0" applyFont="1" applyBorder="1"/>
    <xf numFmtId="0" fontId="2" fillId="6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2" fontId="0" fillId="0" borderId="0" xfId="0" applyNumberFormat="1"/>
    <xf numFmtId="2" fontId="15" fillId="12" borderId="6" xfId="0" applyNumberFormat="1" applyFont="1" applyFill="1" applyBorder="1"/>
    <xf numFmtId="2" fontId="15" fillId="12" borderId="11" xfId="0" applyNumberFormat="1" applyFont="1" applyFill="1" applyBorder="1"/>
    <xf numFmtId="0" fontId="2" fillId="6" borderId="7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2" fontId="16" fillId="12" borderId="6" xfId="0" applyNumberFormat="1" applyFont="1" applyFill="1" applyBorder="1"/>
    <xf numFmtId="2" fontId="16" fillId="0" borderId="6" xfId="0" applyNumberFormat="1" applyFont="1" applyBorder="1"/>
    <xf numFmtId="2" fontId="17" fillId="5" borderId="6" xfId="0" applyNumberFormat="1" applyFont="1" applyFill="1" applyBorder="1"/>
    <xf numFmtId="2" fontId="0" fillId="0" borderId="6" xfId="0" applyNumberFormat="1" applyBorder="1"/>
    <xf numFmtId="2" fontId="0" fillId="8" borderId="6" xfId="0" applyNumberFormat="1" applyFill="1" applyBorder="1"/>
    <xf numFmtId="2" fontId="16" fillId="8" borderId="6" xfId="0" applyNumberFormat="1" applyFont="1" applyFill="1" applyBorder="1"/>
    <xf numFmtId="2" fontId="0" fillId="9" borderId="6" xfId="0" applyNumberFormat="1" applyFill="1" applyBorder="1"/>
    <xf numFmtId="2" fontId="16" fillId="9" borderId="6" xfId="0" applyNumberFormat="1" applyFont="1" applyFill="1" applyBorder="1"/>
    <xf numFmtId="2" fontId="0" fillId="10" borderId="6" xfId="0" applyNumberFormat="1" applyFill="1" applyBorder="1"/>
    <xf numFmtId="2" fontId="17" fillId="0" borderId="6" xfId="0" applyNumberFormat="1" applyFont="1" applyBorder="1"/>
    <xf numFmtId="2" fontId="2" fillId="6" borderId="21" xfId="0" applyNumberFormat="1" applyFont="1" applyFill="1" applyBorder="1" applyAlignment="1">
      <alignment horizontal="center" vertical="center" wrapText="1"/>
    </xf>
    <xf numFmtId="2" fontId="2" fillId="6" borderId="22" xfId="0" applyNumberFormat="1" applyFont="1" applyFill="1" applyBorder="1" applyAlignment="1">
      <alignment horizontal="center" vertical="center" wrapText="1"/>
    </xf>
    <xf numFmtId="2" fontId="17" fillId="12" borderId="6" xfId="0" applyNumberFormat="1" applyFont="1" applyFill="1" applyBorder="1"/>
    <xf numFmtId="2" fontId="18" fillId="6" borderId="21" xfId="0" applyNumberFormat="1" applyFont="1" applyFill="1" applyBorder="1" applyAlignment="1">
      <alignment horizontal="center" vertical="center" wrapText="1"/>
    </xf>
    <xf numFmtId="2" fontId="18" fillId="6" borderId="22" xfId="0" applyNumberFormat="1" applyFont="1" applyFill="1" applyBorder="1" applyAlignment="1">
      <alignment horizontal="center" vertical="center" wrapText="1"/>
    </xf>
    <xf numFmtId="2" fontId="0" fillId="12" borderId="6" xfId="0" applyNumberFormat="1" applyFill="1" applyBorder="1"/>
    <xf numFmtId="2" fontId="17" fillId="8" borderId="6" xfId="0" applyNumberFormat="1" applyFont="1" applyFill="1" applyBorder="1"/>
    <xf numFmtId="0" fontId="0" fillId="12" borderId="10" xfId="0" applyFill="1" applyBorder="1"/>
    <xf numFmtId="2" fontId="17" fillId="12" borderId="11" xfId="0" applyNumberFormat="1" applyFont="1" applyFill="1" applyBorder="1"/>
    <xf numFmtId="2" fontId="16" fillId="12" borderId="11" xfId="0" applyNumberFormat="1" applyFont="1" applyFill="1" applyBorder="1"/>
    <xf numFmtId="0" fontId="0" fillId="0" borderId="10" xfId="0" applyBorder="1"/>
    <xf numFmtId="2" fontId="16" fillId="0" borderId="11" xfId="0" applyNumberFormat="1" applyFont="1" applyBorder="1"/>
    <xf numFmtId="0" fontId="0" fillId="5" borderId="10" xfId="0" applyFill="1" applyBorder="1"/>
    <xf numFmtId="2" fontId="17" fillId="5" borderId="11" xfId="0" applyNumberFormat="1" applyFont="1" applyFill="1" applyBorder="1"/>
    <xf numFmtId="0" fontId="0" fillId="5" borderId="10" xfId="0" applyFill="1" applyBorder="1" applyAlignment="1">
      <alignment wrapText="1"/>
    </xf>
    <xf numFmtId="2" fontId="0" fillId="0" borderId="11" xfId="0" applyNumberFormat="1" applyBorder="1"/>
    <xf numFmtId="0" fontId="0" fillId="8" borderId="10" xfId="0" applyFill="1" applyBorder="1"/>
    <xf numFmtId="2" fontId="17" fillId="0" borderId="11" xfId="0" applyNumberFormat="1" applyFont="1" applyBorder="1"/>
    <xf numFmtId="0" fontId="0" fillId="9" borderId="10" xfId="0" applyFill="1" applyBorder="1"/>
    <xf numFmtId="2" fontId="0" fillId="9" borderId="11" xfId="0" applyNumberFormat="1" applyFill="1" applyBorder="1"/>
    <xf numFmtId="2" fontId="16" fillId="9" borderId="11" xfId="0" applyNumberFormat="1" applyFont="1" applyFill="1" applyBorder="1"/>
    <xf numFmtId="0" fontId="0" fillId="10" borderId="10" xfId="0" applyFill="1" applyBorder="1"/>
    <xf numFmtId="2" fontId="0" fillId="10" borderId="11" xfId="0" applyNumberFormat="1" applyFill="1" applyBorder="1"/>
    <xf numFmtId="0" fontId="0" fillId="10" borderId="14" xfId="0" applyFill="1" applyBorder="1"/>
    <xf numFmtId="2" fontId="17" fillId="10" borderId="23" xfId="0" applyNumberFormat="1" applyFont="1" applyFill="1" applyBorder="1"/>
    <xf numFmtId="2" fontId="17" fillId="10" borderId="24" xfId="0" applyNumberFormat="1" applyFont="1" applyFill="1" applyBorder="1"/>
    <xf numFmtId="2" fontId="0" fillId="8" borderId="11" xfId="0" applyNumberFormat="1" applyFill="1" applyBorder="1"/>
    <xf numFmtId="2" fontId="16" fillId="8" borderId="11" xfId="0" applyNumberFormat="1" applyFont="1" applyFill="1" applyBorder="1"/>
    <xf numFmtId="0" fontId="0" fillId="0" borderId="14" xfId="0" applyBorder="1"/>
    <xf numFmtId="2" fontId="17" fillId="0" borderId="23" xfId="0" applyNumberFormat="1" applyFont="1" applyBorder="1"/>
    <xf numFmtId="2" fontId="17" fillId="0" borderId="24" xfId="0" applyNumberFormat="1" applyFont="1" applyBorder="1"/>
    <xf numFmtId="2" fontId="0" fillId="12" borderId="11" xfId="0" applyNumberFormat="1" applyFill="1" applyBorder="1"/>
    <xf numFmtId="2" fontId="17" fillId="8" borderId="11" xfId="0" applyNumberFormat="1" applyFont="1" applyFill="1" applyBorder="1"/>
    <xf numFmtId="0" fontId="2" fillId="7" borderId="25" xfId="0" applyFont="1" applyFill="1" applyBorder="1"/>
    <xf numFmtId="0" fontId="0" fillId="0" borderId="11" xfId="0" applyBorder="1"/>
    <xf numFmtId="0" fontId="2" fillId="0" borderId="11" xfId="0" applyFont="1" applyBorder="1"/>
    <xf numFmtId="0" fontId="2" fillId="13" borderId="10" xfId="0" applyFont="1" applyFill="1" applyBorder="1"/>
    <xf numFmtId="0" fontId="2" fillId="13" borderId="11" xfId="0" applyFont="1" applyFill="1" applyBorder="1"/>
    <xf numFmtId="0" fontId="0" fillId="0" borderId="10" xfId="0" applyFill="1" applyBorder="1"/>
    <xf numFmtId="0" fontId="2" fillId="10" borderId="10" xfId="0" applyFont="1" applyFill="1" applyBorder="1"/>
    <xf numFmtId="0" fontId="2" fillId="10" borderId="11" xfId="0" applyFont="1" applyFill="1" applyBorder="1"/>
    <xf numFmtId="0" fontId="2" fillId="9" borderId="10" xfId="0" applyFont="1" applyFill="1" applyBorder="1"/>
    <xf numFmtId="0" fontId="2" fillId="9" borderId="11" xfId="0" applyFont="1" applyFill="1" applyBorder="1"/>
    <xf numFmtId="0" fontId="2" fillId="12" borderId="10" xfId="0" applyFont="1" applyFill="1" applyBorder="1" applyAlignment="1">
      <alignment wrapText="1"/>
    </xf>
    <xf numFmtId="0" fontId="0" fillId="12" borderId="11" xfId="0" applyFill="1" applyBorder="1"/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5" borderId="11" xfId="0" applyFill="1" applyBorder="1"/>
    <xf numFmtId="0" fontId="2" fillId="8" borderId="14" xfId="0" applyFont="1" applyFill="1" applyBorder="1" applyAlignment="1">
      <alignment wrapText="1"/>
    </xf>
    <xf numFmtId="0" fontId="0" fillId="8" borderId="23" xfId="0" applyFill="1" applyBorder="1"/>
    <xf numFmtId="0" fontId="0" fillId="8" borderId="24" xfId="0" applyFill="1" applyBorder="1"/>
    <xf numFmtId="0" fontId="2" fillId="0" borderId="10" xfId="0" applyFont="1" applyFill="1" applyBorder="1"/>
    <xf numFmtId="0" fontId="2" fillId="8" borderId="10" xfId="0" applyFont="1" applyFill="1" applyBorder="1" applyAlignment="1">
      <alignment wrapText="1"/>
    </xf>
    <xf numFmtId="0" fontId="0" fillId="8" borderId="11" xfId="0" applyFill="1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0" xfId="0" applyBorder="1"/>
    <xf numFmtId="0" fontId="2" fillId="12" borderId="10" xfId="0" applyFont="1" applyFill="1" applyBorder="1"/>
    <xf numFmtId="0" fontId="2" fillId="8" borderId="10" xfId="0" applyFont="1" applyFill="1" applyBorder="1"/>
    <xf numFmtId="0" fontId="0" fillId="5" borderId="14" xfId="0" applyFill="1" applyBorder="1"/>
    <xf numFmtId="0" fontId="0" fillId="5" borderId="23" xfId="0" applyFill="1" applyBorder="1"/>
    <xf numFmtId="0" fontId="0" fillId="5" borderId="24" xfId="0" applyFill="1" applyBorder="1"/>
    <xf numFmtId="0" fontId="2" fillId="0" borderId="27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F-113-with-metr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s"/>
      <sheetName val="Runs differentials"/>
      <sheetName val="Run 13 (POC)"/>
      <sheetName val="Run 12 (POC)"/>
      <sheetName val="Run 9 (POC)"/>
      <sheetName val="Run 10 (POC)"/>
      <sheetName val="Run 11 (POC)"/>
      <sheetName val="Run 1 (POC)"/>
      <sheetName val="Run 2 (POC)"/>
      <sheetName val="Run 3 (POC)"/>
      <sheetName val="Run 1"/>
      <sheetName val="Run 2"/>
      <sheetName val="Run 3"/>
      <sheetName val="Run 5 (POC)"/>
    </sheetNames>
    <sheetDataSet>
      <sheetData sheetId="0">
        <row r="18">
          <cell r="L18">
            <v>0.9890000000000001</v>
          </cell>
          <cell r="M18">
            <v>1.254</v>
          </cell>
          <cell r="P18">
            <v>0.89900000000000002</v>
          </cell>
          <cell r="Q18">
            <v>1.1990000000000001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carrier-io.int.folio.ebsco.com/grafana/d/q69rYQlik/jmeter-performance?orgId=1&amp;from=1601867456469&amp;to=1601869844993&amp;var-percentile=95&amp;var-test_type=baseline&amp;var-test=circulation_checkInCheckOut&amp;var-env=int&amp;var-grouping=1s&amp;var-low_limit=250&amp;var-high_limit=700&amp;var-db_name=jmeter&amp;var-sampler_type=All" TargetMode="External"/><Relationship Id="rId3" Type="http://schemas.openxmlformats.org/officeDocument/2006/relationships/hyperlink" Target="http://carrier-io.int.folio.ebsco.com/grafana/d/q69rYQlik/jmeter-performance?orgId=1&amp;from=1601700444434&amp;to=1601702800861&amp;var-percentile=95&amp;var-test_type=baseline&amp;var-test=circulation_checkInCheckOut&amp;var-env=int&amp;var-grouping=1s&amp;var-low_limit=250&amp;var-high_limit=700&amp;var-db_name=jmeter&amp;var-sampler_type=All" TargetMode="External"/><Relationship Id="rId7" Type="http://schemas.openxmlformats.org/officeDocument/2006/relationships/hyperlink" Target="http://carrier-io.int.folio.ebsco.com/grafana/d/q69rYQlik/jmeter-performance?orgId=1&amp;from=now-1h&amp;to=now&amp;var-percentile=95&amp;var-test_type=baseline&amp;var-test=circulation_checkInCheckOut&amp;var-env=int&amp;var-grouping=1s&amp;var-low_limit=250&amp;var-high_limit=700&amp;var-db_name=jmeter&amp;var-sampler_type=All" TargetMode="External"/><Relationship Id="rId2" Type="http://schemas.openxmlformats.org/officeDocument/2006/relationships/hyperlink" Target="http://carrier-io.int.folio.ebsco.com/grafana/d/q69rYQlik/jmeter-performance?orgId=1&amp;from=1601871665581&amp;to=1601873880467&amp;var-percentile=95&amp;var-test_type=baseline&amp;var-test=circulation_checkInCheckOut&amp;var-env=int&amp;var-grouping=1s&amp;var-low_limit=250&amp;var-high_limit=700&amp;var-db_name=jmeter&amp;var-sampler_type=All" TargetMode="External"/><Relationship Id="rId1" Type="http://schemas.openxmlformats.org/officeDocument/2006/relationships/hyperlink" Target="http://carrier-io.int.folio.ebsco.com/grafana/d/q69rYQlik/jmeter-performance?orgId=1&amp;from=1601874255957&amp;to=1601876308868&amp;var-percentile=95&amp;var-test_type=baseline&amp;var-test=circulation_checkInCheckOut&amp;var-env=int&amp;var-grouping=1s&amp;var-low_limit=250&amp;var-high_limit=700&amp;var-db_name=jmeter&amp;var-sampler_type=All" TargetMode="External"/><Relationship Id="rId6" Type="http://schemas.openxmlformats.org/officeDocument/2006/relationships/hyperlink" Target="http://carrier-io.int.folio.ebsco.com/grafana/d/q69rYQlik/jmeter-performance?orgId=1&amp;from=1601856339513&amp;to=1601858924289&amp;var-percentile=95&amp;var-test_type=baseline&amp;var-test=circulation_checkInCheckOut&amp;var-env=int&amp;var-grouping=1s&amp;var-low_limit=250&amp;var-high_limit=700&amp;var-db_name=jmeter&amp;var-sampler_type=All" TargetMode="External"/><Relationship Id="rId5" Type="http://schemas.openxmlformats.org/officeDocument/2006/relationships/hyperlink" Target="http://carrier-io.int.folio.ebsco.com/grafana/d/q69rYQlik/jmeter-performance?orgId=1&amp;from=1601834692310&amp;to=1601837325226&amp;var-percentile=95&amp;var-test_type=baseline&amp;var-test=circulation_checkInCheckOut&amp;var-env=int&amp;var-grouping=1s&amp;var-low_limit=250&amp;var-high_limit=700&amp;var-db_name=jmeter&amp;var-sampler_type=All" TargetMode="External"/><Relationship Id="rId4" Type="http://schemas.openxmlformats.org/officeDocument/2006/relationships/hyperlink" Target="http://carrier-io.int.folio.ebsco.com/grafana/d/q69rYQlik/jmeter-performance?orgId=1&amp;from=1601704049453&amp;to=1601706265851&amp;var-percentile=95&amp;var-test_type=baseline&amp;var-test=circulation_checkInCheckOut&amp;var-env=int&amp;var-grouping=1s&amp;var-low_limit=250&amp;var-high_limit=700&amp;var-db_name=jmeter&amp;var-sampler_type=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74C1B-9C5C-4CA7-89A8-2EB24ED6F86F}">
  <dimension ref="A1:Q42"/>
  <sheetViews>
    <sheetView tabSelected="1" topLeftCell="A13" workbookViewId="0">
      <selection activeCell="A47" sqref="A47"/>
    </sheetView>
  </sheetViews>
  <sheetFormatPr defaultRowHeight="14.4" x14ac:dyDescent="0.3"/>
  <cols>
    <col min="1" max="1" width="41.5546875" bestFit="1" customWidth="1"/>
    <col min="8" max="9" width="10.77734375" customWidth="1"/>
    <col min="10" max="10" width="28.21875" customWidth="1"/>
  </cols>
  <sheetData>
    <row r="1" spans="1:17" x14ac:dyDescent="0.3">
      <c r="A1" s="129" t="s">
        <v>95</v>
      </c>
      <c r="B1" s="79" t="s">
        <v>30</v>
      </c>
      <c r="C1" s="79" t="s">
        <v>31</v>
      </c>
      <c r="D1" s="79" t="s">
        <v>32</v>
      </c>
      <c r="E1" s="79" t="s">
        <v>33</v>
      </c>
      <c r="F1" s="79" t="s">
        <v>34</v>
      </c>
      <c r="G1" s="78" t="s">
        <v>35</v>
      </c>
      <c r="H1" s="80" t="s">
        <v>36</v>
      </c>
      <c r="I1" s="42"/>
      <c r="J1" s="129" t="s">
        <v>95</v>
      </c>
      <c r="K1" s="79" t="s">
        <v>30</v>
      </c>
      <c r="L1" s="79" t="s">
        <v>31</v>
      </c>
      <c r="M1" s="79" t="s">
        <v>32</v>
      </c>
      <c r="N1" s="79" t="s">
        <v>33</v>
      </c>
      <c r="O1" s="79" t="s">
        <v>34</v>
      </c>
      <c r="P1" s="78" t="s">
        <v>35</v>
      </c>
      <c r="Q1" s="80" t="s">
        <v>36</v>
      </c>
    </row>
    <row r="2" spans="1:17" s="41" customFormat="1" x14ac:dyDescent="0.3">
      <c r="A2" s="48" t="s">
        <v>97</v>
      </c>
      <c r="B2" s="43">
        <v>1.6380000000000001</v>
      </c>
      <c r="C2" s="43">
        <v>1.8009999999999999</v>
      </c>
      <c r="D2" s="43">
        <v>2.6659999999999981</v>
      </c>
      <c r="E2" s="43">
        <v>3.4669999999999987</v>
      </c>
      <c r="F2" s="43">
        <v>39.187999999999995</v>
      </c>
      <c r="G2" s="43">
        <v>1.7639999999999998</v>
      </c>
      <c r="H2" s="131">
        <v>2.6609999999999983</v>
      </c>
      <c r="J2" s="48" t="s">
        <v>107</v>
      </c>
      <c r="K2" s="43">
        <v>1.903</v>
      </c>
      <c r="L2" s="43">
        <v>2.0819999999999999</v>
      </c>
      <c r="M2" s="43">
        <v>2.7719999999999985</v>
      </c>
      <c r="N2" s="43">
        <v>3.7899999999999987</v>
      </c>
      <c r="O2" s="43">
        <v>7.3680000000000003</v>
      </c>
      <c r="P2" s="43">
        <v>2.0039999999999996</v>
      </c>
      <c r="Q2" s="131">
        <v>2.7709999999999981</v>
      </c>
    </row>
    <row r="3" spans="1:17" x14ac:dyDescent="0.3">
      <c r="A3" s="106"/>
      <c r="B3" s="44"/>
      <c r="C3" s="44"/>
      <c r="D3" s="44"/>
      <c r="E3" s="44"/>
      <c r="F3" s="44"/>
      <c r="G3" s="44"/>
      <c r="H3" s="130"/>
      <c r="J3" s="106"/>
      <c r="K3" s="44"/>
      <c r="L3" s="44"/>
      <c r="M3" s="44"/>
      <c r="N3" s="44"/>
      <c r="O3" s="44"/>
      <c r="P3" s="44"/>
      <c r="Q3" s="130"/>
    </row>
    <row r="4" spans="1:17" x14ac:dyDescent="0.3">
      <c r="A4" s="106" t="s">
        <v>99</v>
      </c>
      <c r="B4" s="44">
        <v>1.6340000000000003</v>
      </c>
      <c r="C4" s="44">
        <v>1.7929999999999999</v>
      </c>
      <c r="D4" s="44">
        <v>2.6539999999999981</v>
      </c>
      <c r="E4" s="44">
        <v>3.4499999999999993</v>
      </c>
      <c r="F4" s="44">
        <v>7.5629999999999997</v>
      </c>
      <c r="G4" s="44">
        <v>1.7389999999999999</v>
      </c>
      <c r="H4" s="130">
        <v>2.6529999999999982</v>
      </c>
      <c r="J4" s="106" t="s">
        <v>108</v>
      </c>
      <c r="K4" s="44">
        <v>1.9100000000000001</v>
      </c>
      <c r="L4" s="44">
        <v>2.0879999999999996</v>
      </c>
      <c r="M4" s="44">
        <v>3.1409999999999973</v>
      </c>
      <c r="N4" s="44">
        <v>4.270999999999999</v>
      </c>
      <c r="O4" s="44">
        <v>10.566000000000003</v>
      </c>
      <c r="P4" s="44">
        <v>2.04</v>
      </c>
      <c r="Q4" s="130">
        <v>3.0419999999999994</v>
      </c>
    </row>
    <row r="5" spans="1:17" x14ac:dyDescent="0.3">
      <c r="A5" s="106" t="s">
        <v>100</v>
      </c>
      <c r="B5" s="44">
        <v>1.7140000000000002</v>
      </c>
      <c r="C5" s="44">
        <v>1.8949999999999994</v>
      </c>
      <c r="D5" s="44">
        <v>2.8139999999999978</v>
      </c>
      <c r="E5" s="44">
        <v>3.5729999999999982</v>
      </c>
      <c r="F5" s="44">
        <v>12.153</v>
      </c>
      <c r="G5" s="44">
        <v>1.8299999999999996</v>
      </c>
      <c r="H5" s="130">
        <v>2.6949999999999994</v>
      </c>
      <c r="J5" s="106" t="s">
        <v>109</v>
      </c>
      <c r="K5" s="44">
        <v>1.9059999999999999</v>
      </c>
      <c r="L5" s="44">
        <v>2.0779999999999998</v>
      </c>
      <c r="M5" s="44">
        <v>3.0959999999999979</v>
      </c>
      <c r="N5" s="44">
        <v>4.0849999999999982</v>
      </c>
      <c r="O5" s="44">
        <v>16.514999999999997</v>
      </c>
      <c r="P5" s="44">
        <v>2.0359999999999996</v>
      </c>
      <c r="Q5" s="130">
        <v>2.9969999999999994</v>
      </c>
    </row>
    <row r="6" spans="1:17" s="41" customFormat="1" x14ac:dyDescent="0.3">
      <c r="A6" s="48" t="s">
        <v>101</v>
      </c>
      <c r="B6" s="43">
        <f>AVERAGE(B4:B5)</f>
        <v>1.6740000000000004</v>
      </c>
      <c r="C6" s="43">
        <f t="shared" ref="C6:H6" si="0">AVERAGE(C4:C5)</f>
        <v>1.8439999999999996</v>
      </c>
      <c r="D6" s="43">
        <f t="shared" si="0"/>
        <v>2.7339999999999982</v>
      </c>
      <c r="E6" s="43">
        <f t="shared" si="0"/>
        <v>3.511499999999999</v>
      </c>
      <c r="F6" s="43">
        <f t="shared" si="0"/>
        <v>9.8580000000000005</v>
      </c>
      <c r="G6" s="43">
        <f t="shared" si="0"/>
        <v>1.7844999999999998</v>
      </c>
      <c r="H6" s="131">
        <f t="shared" si="0"/>
        <v>2.6739999999999986</v>
      </c>
      <c r="J6" s="48" t="s">
        <v>101</v>
      </c>
      <c r="K6" s="43">
        <f>AVERAGE(K4:K5)</f>
        <v>1.9079999999999999</v>
      </c>
      <c r="L6" s="43">
        <f t="shared" ref="L6:Q6" si="1">AVERAGE(L4:L5)</f>
        <v>2.0829999999999997</v>
      </c>
      <c r="M6" s="43">
        <f t="shared" si="1"/>
        <v>3.1184999999999974</v>
      </c>
      <c r="N6" s="43">
        <f t="shared" si="1"/>
        <v>4.177999999999999</v>
      </c>
      <c r="O6" s="43">
        <f t="shared" si="1"/>
        <v>13.5405</v>
      </c>
      <c r="P6" s="43">
        <f t="shared" si="1"/>
        <v>2.0379999999999998</v>
      </c>
      <c r="Q6" s="131">
        <f t="shared" si="1"/>
        <v>3.0194999999999994</v>
      </c>
    </row>
    <row r="7" spans="1:17" s="67" customFormat="1" x14ac:dyDescent="0.3">
      <c r="A7" s="132" t="s">
        <v>181</v>
      </c>
      <c r="B7" s="65">
        <f>ABS(B5-B4)/B4*100</f>
        <v>4.8959608323133317</v>
      </c>
      <c r="C7" s="65">
        <f t="shared" ref="C7:H7" si="2">ABS(C5-C4)/C4*100</f>
        <v>5.6887897378694605</v>
      </c>
      <c r="D7" s="65">
        <f t="shared" si="2"/>
        <v>6.028636021100219</v>
      </c>
      <c r="E7" s="65">
        <f t="shared" si="2"/>
        <v>3.5652173913043166</v>
      </c>
      <c r="F7" s="65">
        <f t="shared" si="2"/>
        <v>60.690202300674343</v>
      </c>
      <c r="G7" s="65">
        <f t="shared" si="2"/>
        <v>5.2328924669350059</v>
      </c>
      <c r="H7" s="133">
        <f t="shared" si="2"/>
        <v>1.583113456464424</v>
      </c>
      <c r="J7" s="132" t="s">
        <v>181</v>
      </c>
      <c r="K7" s="65">
        <f>ABS(K5-K4)/K4*100</f>
        <v>0.20942408376964528</v>
      </c>
      <c r="L7" s="65">
        <f t="shared" ref="L7:Q7" si="3">ABS(L5-L4)/L4*100</f>
        <v>0.47892720306512399</v>
      </c>
      <c r="M7" s="65">
        <f t="shared" si="3"/>
        <v>1.4326647564469763</v>
      </c>
      <c r="N7" s="65">
        <f t="shared" si="3"/>
        <v>4.3549520018731176</v>
      </c>
      <c r="O7" s="65">
        <f t="shared" si="3"/>
        <v>56.303236797274216</v>
      </c>
      <c r="P7" s="65">
        <f t="shared" si="3"/>
        <v>0.19607843137257097</v>
      </c>
      <c r="Q7" s="133">
        <f t="shared" si="3"/>
        <v>1.4792899408284004</v>
      </c>
    </row>
    <row r="8" spans="1:17" x14ac:dyDescent="0.3">
      <c r="A8" s="106"/>
      <c r="B8" s="44"/>
      <c r="C8" s="44"/>
      <c r="D8" s="44"/>
      <c r="E8" s="44"/>
      <c r="F8" s="44"/>
      <c r="G8" s="44"/>
      <c r="H8" s="130"/>
      <c r="J8" s="106"/>
      <c r="K8" s="44"/>
      <c r="L8" s="44"/>
      <c r="M8" s="44"/>
      <c r="N8" s="44"/>
      <c r="O8" s="44"/>
      <c r="P8" s="44"/>
      <c r="Q8" s="130"/>
    </row>
    <row r="9" spans="1:17" x14ac:dyDescent="0.3">
      <c r="A9" s="106" t="s">
        <v>102</v>
      </c>
      <c r="B9" s="44">
        <v>1.7320000000000002</v>
      </c>
      <c r="C9" s="44">
        <v>1.9109999999999996</v>
      </c>
      <c r="D9" s="44">
        <v>2.8649999999999971</v>
      </c>
      <c r="E9" s="44">
        <v>3.7549999999999986</v>
      </c>
      <c r="F9" s="44">
        <v>10.294</v>
      </c>
      <c r="G9" s="44">
        <v>1.851</v>
      </c>
      <c r="H9" s="130">
        <v>2.758</v>
      </c>
      <c r="J9" s="106" t="s">
        <v>110</v>
      </c>
      <c r="K9" s="44">
        <v>2.0369999999999999</v>
      </c>
      <c r="L9" s="44">
        <v>2.2719999999999985</v>
      </c>
      <c r="M9" s="44">
        <v>3.4809999999999963</v>
      </c>
      <c r="N9" s="44">
        <v>4.8489999999999984</v>
      </c>
      <c r="O9" s="44">
        <v>11.108000000000004</v>
      </c>
      <c r="P9" s="44">
        <v>2.1969999999999996</v>
      </c>
      <c r="Q9" s="130">
        <v>3.3660000000000001</v>
      </c>
    </row>
    <row r="10" spans="1:17" x14ac:dyDescent="0.3">
      <c r="A10" s="106" t="s">
        <v>103</v>
      </c>
      <c r="B10" s="44">
        <v>1.7310000000000003</v>
      </c>
      <c r="C10" s="44">
        <v>1.915</v>
      </c>
      <c r="D10" s="44">
        <v>2.889999999999997</v>
      </c>
      <c r="E10" s="44">
        <v>3.8079999999999981</v>
      </c>
      <c r="F10" s="44">
        <v>12.369</v>
      </c>
      <c r="G10" s="44">
        <v>1.8579999999999999</v>
      </c>
      <c r="H10" s="130">
        <v>2.7810000000000001</v>
      </c>
      <c r="J10" s="106" t="s">
        <v>111</v>
      </c>
      <c r="K10" s="44">
        <v>2.0249999999999995</v>
      </c>
      <c r="L10" s="44">
        <v>2.2349999999999999</v>
      </c>
      <c r="M10" s="44">
        <v>3.4399999999999968</v>
      </c>
      <c r="N10" s="44">
        <v>4.791999999999998</v>
      </c>
      <c r="O10" s="44">
        <v>18.212</v>
      </c>
      <c r="P10" s="44">
        <v>2.1799999999999997</v>
      </c>
      <c r="Q10" s="130">
        <v>3.3309999999999995</v>
      </c>
    </row>
    <row r="11" spans="1:17" s="41" customFormat="1" x14ac:dyDescent="0.3">
      <c r="A11" s="48" t="s">
        <v>104</v>
      </c>
      <c r="B11" s="43">
        <f>AVERAGE(B9:B10)</f>
        <v>1.7315000000000003</v>
      </c>
      <c r="C11" s="43">
        <f t="shared" ref="C11:H11" si="4">AVERAGE(C9:C10)</f>
        <v>1.9129999999999998</v>
      </c>
      <c r="D11" s="43">
        <f t="shared" si="4"/>
        <v>2.8774999999999968</v>
      </c>
      <c r="E11" s="43">
        <f t="shared" si="4"/>
        <v>3.7814999999999985</v>
      </c>
      <c r="F11" s="43">
        <f t="shared" si="4"/>
        <v>11.3315</v>
      </c>
      <c r="G11" s="43">
        <f t="shared" si="4"/>
        <v>1.8544999999999998</v>
      </c>
      <c r="H11" s="131">
        <f t="shared" si="4"/>
        <v>2.7694999999999999</v>
      </c>
      <c r="J11" s="48" t="s">
        <v>104</v>
      </c>
      <c r="K11" s="43">
        <f>AVERAGE(K9:K10)</f>
        <v>2.0309999999999997</v>
      </c>
      <c r="L11" s="43">
        <f t="shared" ref="L11:Q11" si="5">AVERAGE(L9:L10)</f>
        <v>2.2534999999999989</v>
      </c>
      <c r="M11" s="43">
        <f t="shared" si="5"/>
        <v>3.4604999999999966</v>
      </c>
      <c r="N11" s="43">
        <f t="shared" si="5"/>
        <v>4.8204999999999982</v>
      </c>
      <c r="O11" s="43">
        <f t="shared" si="5"/>
        <v>14.660000000000002</v>
      </c>
      <c r="P11" s="43">
        <f t="shared" si="5"/>
        <v>2.1884999999999994</v>
      </c>
      <c r="Q11" s="131">
        <f t="shared" si="5"/>
        <v>3.3484999999999996</v>
      </c>
    </row>
    <row r="12" spans="1:17" s="67" customFormat="1" x14ac:dyDescent="0.3">
      <c r="A12" s="132" t="s">
        <v>181</v>
      </c>
      <c r="B12" s="65">
        <f>ABS(B10-B9)/B9*100</f>
        <v>5.7736720554266152E-2</v>
      </c>
      <c r="C12" s="65">
        <f t="shared" ref="C12:H12" si="6">ABS(C10-C9)/C9*100</f>
        <v>0.20931449502880423</v>
      </c>
      <c r="D12" s="65">
        <f t="shared" si="6"/>
        <v>0.87260034904013739</v>
      </c>
      <c r="E12" s="65">
        <f t="shared" si="6"/>
        <v>1.4114513981358059</v>
      </c>
      <c r="F12" s="65">
        <f t="shared" si="6"/>
        <v>20.157373227122587</v>
      </c>
      <c r="G12" s="65">
        <f t="shared" si="6"/>
        <v>0.37817396002160431</v>
      </c>
      <c r="H12" s="133">
        <f t="shared" si="6"/>
        <v>0.83393763596809745</v>
      </c>
      <c r="J12" s="132" t="s">
        <v>181</v>
      </c>
      <c r="K12" s="65">
        <f>ABS(K10-K9)/K9*100</f>
        <v>0.58910162002947741</v>
      </c>
      <c r="L12" s="65">
        <f t="shared" ref="L12:Q12" si="7">ABS(L10-L9)/L9*100</f>
        <v>1.6285211267605022</v>
      </c>
      <c r="M12" s="65">
        <f t="shared" si="7"/>
        <v>1.1778224648089493</v>
      </c>
      <c r="N12" s="65">
        <f t="shared" si="7"/>
        <v>1.1755001031140524</v>
      </c>
      <c r="O12" s="65">
        <f t="shared" si="7"/>
        <v>63.953907093986253</v>
      </c>
      <c r="P12" s="65">
        <f t="shared" si="7"/>
        <v>0.77378243058716001</v>
      </c>
      <c r="Q12" s="133">
        <f t="shared" si="7"/>
        <v>1.0398098633392925</v>
      </c>
    </row>
    <row r="13" spans="1:17" x14ac:dyDescent="0.3">
      <c r="A13" s="152"/>
      <c r="B13" s="46"/>
      <c r="C13" s="46"/>
      <c r="D13" s="46"/>
      <c r="E13" s="46"/>
      <c r="F13" s="46"/>
      <c r="G13" s="46"/>
      <c r="H13" s="153"/>
      <c r="J13" s="106"/>
      <c r="K13" s="44"/>
      <c r="L13" s="44"/>
      <c r="M13" s="44"/>
      <c r="N13" s="44"/>
      <c r="O13" s="44"/>
      <c r="P13" s="44"/>
      <c r="Q13" s="130"/>
    </row>
    <row r="14" spans="1:17" x14ac:dyDescent="0.3">
      <c r="A14" s="154" t="s">
        <v>105</v>
      </c>
      <c r="B14" s="64">
        <f>(B6-B2)/B2*100</f>
        <v>2.1978021978022131</v>
      </c>
      <c r="C14" s="64">
        <f t="shared" ref="C14:H14" si="8">(C6-C2)/C2*100</f>
        <v>2.3875624652970409</v>
      </c>
      <c r="D14" s="64">
        <f t="shared" si="8"/>
        <v>2.5506376594148579</v>
      </c>
      <c r="E14" s="64">
        <f t="shared" si="8"/>
        <v>1.283530429766375</v>
      </c>
      <c r="F14" s="64">
        <f t="shared" si="8"/>
        <v>-74.844340104113499</v>
      </c>
      <c r="G14" s="64">
        <f t="shared" si="8"/>
        <v>1.1621315192743744</v>
      </c>
      <c r="H14" s="140">
        <f t="shared" si="8"/>
        <v>0.48853814355506775</v>
      </c>
      <c r="J14" s="103" t="s">
        <v>105</v>
      </c>
      <c r="K14" s="64">
        <f>(K6-K2)/K2*100</f>
        <v>0.26274303730950571</v>
      </c>
      <c r="L14" s="64">
        <f t="shared" ref="L14:Q14" si="9">(L6-L2)/L2*100</f>
        <v>4.8030739673385683E-2</v>
      </c>
      <c r="M14" s="64">
        <f t="shared" si="9"/>
        <v>12.499999999999968</v>
      </c>
      <c r="N14" s="64">
        <f t="shared" si="9"/>
        <v>10.237467018469669</v>
      </c>
      <c r="O14" s="64">
        <f t="shared" si="9"/>
        <v>83.774429967426698</v>
      </c>
      <c r="P14" s="64">
        <f t="shared" si="9"/>
        <v>1.6966067864271586</v>
      </c>
      <c r="Q14" s="140">
        <f t="shared" si="9"/>
        <v>8.9678816311801324</v>
      </c>
    </row>
    <row r="15" spans="1:17" x14ac:dyDescent="0.3">
      <c r="A15" s="155" t="s">
        <v>175</v>
      </c>
      <c r="B15" s="58">
        <f>(B11-B2)/B2*100</f>
        <v>5.7081807081807163</v>
      </c>
      <c r="C15" s="58">
        <f t="shared" ref="C15:H15" si="10">(C11-C2)/C2*100</f>
        <v>6.2187673514713975</v>
      </c>
      <c r="D15" s="58">
        <f t="shared" si="10"/>
        <v>7.9332333083270381</v>
      </c>
      <c r="E15" s="58">
        <f t="shared" si="10"/>
        <v>9.0712431496971426</v>
      </c>
      <c r="F15" s="58">
        <f t="shared" si="10"/>
        <v>-71.084260487904459</v>
      </c>
      <c r="G15" s="58">
        <f t="shared" si="10"/>
        <v>5.130385487528347</v>
      </c>
      <c r="H15" s="149">
        <f t="shared" si="10"/>
        <v>4.0774145058249402</v>
      </c>
      <c r="J15" s="155" t="s">
        <v>175</v>
      </c>
      <c r="K15" s="58">
        <f>(K11-K2)/K2*100</f>
        <v>6.726221755123472</v>
      </c>
      <c r="L15" s="58">
        <f t="shared" ref="L15:Q15" si="11">(L11-L2)/L2*100</f>
        <v>8.237271853986508</v>
      </c>
      <c r="M15" s="58">
        <f t="shared" si="11"/>
        <v>24.837662337662284</v>
      </c>
      <c r="N15" s="58">
        <f t="shared" si="11"/>
        <v>27.18997361477572</v>
      </c>
      <c r="O15" s="58">
        <f t="shared" si="11"/>
        <v>98.968512486427812</v>
      </c>
      <c r="P15" s="58">
        <f t="shared" si="11"/>
        <v>9.2065868263473014</v>
      </c>
      <c r="Q15" s="149">
        <f t="shared" si="11"/>
        <v>20.840851678094619</v>
      </c>
    </row>
    <row r="16" spans="1:17" x14ac:dyDescent="0.3">
      <c r="A16" s="106"/>
      <c r="B16" s="44"/>
      <c r="C16" s="44"/>
      <c r="D16" s="44"/>
      <c r="E16" s="44"/>
      <c r="F16" s="44"/>
      <c r="G16" s="44"/>
      <c r="H16" s="130"/>
      <c r="J16" s="106"/>
      <c r="K16" s="44"/>
      <c r="L16" s="44"/>
      <c r="M16" s="44"/>
      <c r="N16" s="44"/>
      <c r="O16" s="44"/>
      <c r="P16" s="44"/>
      <c r="Q16" s="130"/>
    </row>
    <row r="17" spans="1:17" ht="15" thickBot="1" x14ac:dyDescent="0.35">
      <c r="A17" s="108" t="s">
        <v>106</v>
      </c>
      <c r="B17" s="59">
        <f>(B11-B6)/B6*100</f>
        <v>3.4348864994026207</v>
      </c>
      <c r="C17" s="59">
        <f t="shared" ref="C17:H17" si="12">(C11-C6)/C6*100</f>
        <v>3.7418655097613982</v>
      </c>
      <c r="D17" s="59">
        <f t="shared" si="12"/>
        <v>5.2487198244330191</v>
      </c>
      <c r="E17" s="59">
        <f t="shared" si="12"/>
        <v>7.6890217855617156</v>
      </c>
      <c r="F17" s="59">
        <f t="shared" si="12"/>
        <v>14.947250963684311</v>
      </c>
      <c r="G17" s="59">
        <f t="shared" si="12"/>
        <v>3.9226674138414164</v>
      </c>
      <c r="H17" s="143">
        <f t="shared" si="12"/>
        <v>3.57142857142862</v>
      </c>
      <c r="J17" s="156" t="s">
        <v>106</v>
      </c>
      <c r="K17" s="157">
        <f>(K11-K6)/K6*100</f>
        <v>6.4465408805031332</v>
      </c>
      <c r="L17" s="157">
        <f t="shared" ref="L17:Q17" si="13">(L11-L6)/L6*100</f>
        <v>8.1853096495438891</v>
      </c>
      <c r="M17" s="157">
        <f t="shared" si="13"/>
        <v>10.96681096681095</v>
      </c>
      <c r="N17" s="157">
        <f t="shared" si="13"/>
        <v>15.378171373863076</v>
      </c>
      <c r="O17" s="157">
        <f t="shared" si="13"/>
        <v>8.2677892249178555</v>
      </c>
      <c r="P17" s="157">
        <f t="shared" si="13"/>
        <v>7.3846908734052823</v>
      </c>
      <c r="Q17" s="158">
        <f t="shared" si="13"/>
        <v>10.895843682728938</v>
      </c>
    </row>
    <row r="18" spans="1:17" ht="15" thickBot="1" x14ac:dyDescent="0.35">
      <c r="A18" s="47"/>
      <c r="B18" s="70"/>
      <c r="C18" s="70"/>
      <c r="D18" s="70"/>
      <c r="E18" s="70"/>
      <c r="F18" s="70"/>
      <c r="G18" s="70"/>
      <c r="H18" s="71"/>
      <c r="J18" s="45"/>
      <c r="K18" s="45"/>
      <c r="L18" s="45"/>
      <c r="M18" s="45"/>
      <c r="N18" s="45"/>
      <c r="O18" s="45"/>
      <c r="P18" s="45"/>
      <c r="Q18" s="45"/>
    </row>
    <row r="19" spans="1:17" x14ac:dyDescent="0.3">
      <c r="A19" s="52" t="s">
        <v>112</v>
      </c>
      <c r="B19" s="72">
        <f t="shared" ref="B19:H19" si="14">(K2-B2)/B2*100</f>
        <v>16.178266178266171</v>
      </c>
      <c r="C19" s="72">
        <f t="shared" si="14"/>
        <v>15.602443087173789</v>
      </c>
      <c r="D19" s="72">
        <f t="shared" si="14"/>
        <v>3.9759939984996397</v>
      </c>
      <c r="E19" s="72">
        <f t="shared" si="14"/>
        <v>9.3164118834727443</v>
      </c>
      <c r="F19" s="72">
        <f t="shared" si="14"/>
        <v>-81.198326018168814</v>
      </c>
      <c r="G19" s="72">
        <f t="shared" si="14"/>
        <v>13.605442176870735</v>
      </c>
      <c r="H19" s="73">
        <f t="shared" si="14"/>
        <v>4.1337842916196896</v>
      </c>
      <c r="J19" s="45"/>
      <c r="K19" s="45"/>
      <c r="L19" s="45"/>
      <c r="M19" s="45"/>
      <c r="N19" s="45"/>
      <c r="O19" s="45"/>
      <c r="P19" s="45"/>
      <c r="Q19" s="45"/>
    </row>
    <row r="20" spans="1:17" x14ac:dyDescent="0.3">
      <c r="A20" s="48" t="s">
        <v>114</v>
      </c>
      <c r="B20" s="70">
        <f t="shared" ref="B20:H20" si="15">(K6-B6)/B6*100</f>
        <v>13.978494623655882</v>
      </c>
      <c r="C20" s="70">
        <f t="shared" si="15"/>
        <v>12.960954446854672</v>
      </c>
      <c r="D20" s="70">
        <f t="shared" si="15"/>
        <v>14.063643013899027</v>
      </c>
      <c r="E20" s="70">
        <f t="shared" si="15"/>
        <v>18.980492666951456</v>
      </c>
      <c r="F20" s="70">
        <f t="shared" si="15"/>
        <v>37.355447352404134</v>
      </c>
      <c r="G20" s="70">
        <f t="shared" si="15"/>
        <v>14.205659848697119</v>
      </c>
      <c r="H20" s="71">
        <f t="shared" si="15"/>
        <v>12.920718025430103</v>
      </c>
    </row>
    <row r="21" spans="1:17" ht="15" thickBot="1" x14ac:dyDescent="0.35">
      <c r="A21" s="49" t="s">
        <v>113</v>
      </c>
      <c r="B21" s="50">
        <f t="shared" ref="B21:H21" si="16">(K11-B11)/B11*100</f>
        <v>17.297141207045879</v>
      </c>
      <c r="C21" s="50">
        <f t="shared" si="16"/>
        <v>17.799268165185527</v>
      </c>
      <c r="D21" s="50">
        <f t="shared" si="16"/>
        <v>20.260642919200709</v>
      </c>
      <c r="E21" s="50">
        <f t="shared" si="16"/>
        <v>27.475869364008993</v>
      </c>
      <c r="F21" s="50">
        <f t="shared" si="16"/>
        <v>29.373869302387167</v>
      </c>
      <c r="G21" s="50">
        <f t="shared" si="16"/>
        <v>18.010245349150697</v>
      </c>
      <c r="H21" s="51">
        <f t="shared" si="16"/>
        <v>20.906300776313405</v>
      </c>
    </row>
    <row r="22" spans="1:17" ht="15" thickBot="1" x14ac:dyDescent="0.35"/>
    <row r="23" spans="1:17" x14ac:dyDescent="0.3">
      <c r="A23" s="129" t="s">
        <v>96</v>
      </c>
      <c r="B23" s="79" t="s">
        <v>30</v>
      </c>
      <c r="C23" s="79" t="s">
        <v>31</v>
      </c>
      <c r="D23" s="79" t="s">
        <v>32</v>
      </c>
      <c r="E23" s="79" t="s">
        <v>33</v>
      </c>
      <c r="F23" s="79" t="s">
        <v>34</v>
      </c>
      <c r="G23" s="78" t="s">
        <v>35</v>
      </c>
      <c r="H23" s="80" t="s">
        <v>36</v>
      </c>
      <c r="I23" s="42"/>
      <c r="J23" s="129" t="s">
        <v>96</v>
      </c>
      <c r="K23" s="79" t="s">
        <v>30</v>
      </c>
      <c r="L23" s="79" t="s">
        <v>31</v>
      </c>
      <c r="M23" s="79" t="s">
        <v>32</v>
      </c>
      <c r="N23" s="79" t="s">
        <v>33</v>
      </c>
      <c r="O23" s="79" t="s">
        <v>34</v>
      </c>
      <c r="P23" s="78" t="s">
        <v>35</v>
      </c>
      <c r="Q23" s="80" t="s">
        <v>36</v>
      </c>
    </row>
    <row r="24" spans="1:17" s="41" customFormat="1" x14ac:dyDescent="0.3">
      <c r="A24" s="48" t="s">
        <v>97</v>
      </c>
      <c r="B24" s="43">
        <v>0.88700000000000012</v>
      </c>
      <c r="C24" s="43">
        <v>1.0780000000000001</v>
      </c>
      <c r="D24" s="43">
        <v>1.3380000000000001</v>
      </c>
      <c r="E24" s="43">
        <v>1.8900000000000001</v>
      </c>
      <c r="F24" s="43">
        <v>3.2949999999999999</v>
      </c>
      <c r="G24" s="43">
        <v>0.96399999999999997</v>
      </c>
      <c r="H24" s="131">
        <v>1.3359999999999999</v>
      </c>
      <c r="J24" s="48" t="s">
        <v>107</v>
      </c>
      <c r="K24" s="43">
        <v>1.056</v>
      </c>
      <c r="L24" s="43">
        <v>1.25</v>
      </c>
      <c r="M24" s="43">
        <v>1.5740000000000001</v>
      </c>
      <c r="N24" s="43">
        <v>2.036</v>
      </c>
      <c r="O24" s="43">
        <v>3.5550000000000002</v>
      </c>
      <c r="P24" s="43">
        <v>1.1320000000000001</v>
      </c>
      <c r="Q24" s="131">
        <v>1.573</v>
      </c>
    </row>
    <row r="25" spans="1:17" x14ac:dyDescent="0.3">
      <c r="A25" s="106"/>
      <c r="B25" s="44"/>
      <c r="C25" s="44"/>
      <c r="D25" s="44"/>
      <c r="E25" s="44"/>
      <c r="F25" s="44"/>
      <c r="G25" s="44"/>
      <c r="H25" s="130"/>
      <c r="J25" s="106"/>
      <c r="K25" s="44"/>
      <c r="L25" s="44"/>
      <c r="M25" s="44"/>
      <c r="N25" s="44"/>
      <c r="O25" s="44"/>
      <c r="P25" s="44"/>
      <c r="Q25" s="130"/>
    </row>
    <row r="26" spans="1:17" x14ac:dyDescent="0.3">
      <c r="A26" s="106" t="s">
        <v>99</v>
      </c>
      <c r="B26" s="44">
        <v>0.88500000000000012</v>
      </c>
      <c r="C26" s="44">
        <v>1.081</v>
      </c>
      <c r="D26" s="44">
        <v>1.3340000000000001</v>
      </c>
      <c r="E26" s="44">
        <v>1.855</v>
      </c>
      <c r="F26" s="44">
        <v>3.2060000000000004</v>
      </c>
      <c r="G26" s="44">
        <v>0.96100000000000008</v>
      </c>
      <c r="H26" s="130">
        <v>1.333</v>
      </c>
      <c r="J26" s="106" t="s">
        <v>108</v>
      </c>
      <c r="K26" s="44">
        <v>1.048</v>
      </c>
      <c r="L26" s="44">
        <v>1.2690000000000001</v>
      </c>
      <c r="M26" s="44">
        <v>1.5880000000000001</v>
      </c>
      <c r="N26" s="44">
        <v>2.125</v>
      </c>
      <c r="O26" s="44">
        <v>4.1460000000000008</v>
      </c>
      <c r="P26" s="44">
        <v>1.1340000000000001</v>
      </c>
      <c r="Q26" s="130">
        <v>1.534</v>
      </c>
    </row>
    <row r="27" spans="1:17" x14ac:dyDescent="0.3">
      <c r="A27" s="106" t="s">
        <v>100</v>
      </c>
      <c r="B27" s="44">
        <v>0.93700000000000006</v>
      </c>
      <c r="C27" s="44">
        <v>1.145</v>
      </c>
      <c r="D27" s="44">
        <v>1.444</v>
      </c>
      <c r="E27" s="44">
        <v>1.9140000000000001</v>
      </c>
      <c r="F27" s="44">
        <v>4.8029999999999999</v>
      </c>
      <c r="G27" s="44">
        <v>1.0230000000000001</v>
      </c>
      <c r="H27" s="130">
        <v>1.375</v>
      </c>
      <c r="J27" s="106" t="s">
        <v>109</v>
      </c>
      <c r="K27" s="44">
        <v>1.0630000000000002</v>
      </c>
      <c r="L27" s="44">
        <v>1.274</v>
      </c>
      <c r="M27" s="44">
        <v>1.5630000000000002</v>
      </c>
      <c r="N27" s="44">
        <v>2.1060000000000003</v>
      </c>
      <c r="O27" s="44">
        <v>22.324000000000005</v>
      </c>
      <c r="P27" s="44">
        <v>1.163</v>
      </c>
      <c r="Q27" s="130">
        <v>1.508</v>
      </c>
    </row>
    <row r="28" spans="1:17" s="41" customFormat="1" x14ac:dyDescent="0.3">
      <c r="A28" s="48" t="s">
        <v>101</v>
      </c>
      <c r="B28" s="43">
        <f>AVERAGE(B26:B27)</f>
        <v>0.91100000000000003</v>
      </c>
      <c r="C28" s="43">
        <f t="shared" ref="C28:H28" si="17">AVERAGE(C26:C27)</f>
        <v>1.113</v>
      </c>
      <c r="D28" s="43">
        <f t="shared" si="17"/>
        <v>1.389</v>
      </c>
      <c r="E28" s="43">
        <f t="shared" si="17"/>
        <v>1.8845000000000001</v>
      </c>
      <c r="F28" s="43">
        <f t="shared" si="17"/>
        <v>4.0045000000000002</v>
      </c>
      <c r="G28" s="43">
        <f t="shared" si="17"/>
        <v>0.9920000000000001</v>
      </c>
      <c r="H28" s="131">
        <f t="shared" si="17"/>
        <v>1.3540000000000001</v>
      </c>
      <c r="J28" s="48" t="s">
        <v>101</v>
      </c>
      <c r="K28" s="43">
        <f>AVERAGE(K26:K27)</f>
        <v>1.0555000000000001</v>
      </c>
      <c r="L28" s="43">
        <f t="shared" ref="L28:Q28" si="18">AVERAGE(L26:L27)</f>
        <v>1.2715000000000001</v>
      </c>
      <c r="M28" s="43">
        <f t="shared" si="18"/>
        <v>1.5755000000000001</v>
      </c>
      <c r="N28" s="43">
        <f t="shared" si="18"/>
        <v>2.1154999999999999</v>
      </c>
      <c r="O28" s="43">
        <f t="shared" si="18"/>
        <v>13.235000000000003</v>
      </c>
      <c r="P28" s="43">
        <f t="shared" si="18"/>
        <v>1.1485000000000001</v>
      </c>
      <c r="Q28" s="131">
        <f t="shared" si="18"/>
        <v>1.5209999999999999</v>
      </c>
    </row>
    <row r="29" spans="1:17" s="67" customFormat="1" x14ac:dyDescent="0.3">
      <c r="A29" s="132" t="s">
        <v>181</v>
      </c>
      <c r="B29" s="65">
        <f>ABS(B27-B26)/B26*100</f>
        <v>5.8757062146892576</v>
      </c>
      <c r="C29" s="65">
        <f t="shared" ref="C29:H29" si="19">ABS(C27-C26)/C26*100</f>
        <v>5.9204440333025028</v>
      </c>
      <c r="D29" s="65">
        <f t="shared" si="19"/>
        <v>8.2458770614692565</v>
      </c>
      <c r="E29" s="65">
        <f t="shared" si="19"/>
        <v>3.1805929919137554</v>
      </c>
      <c r="F29" s="65">
        <f t="shared" si="19"/>
        <v>49.81285090455394</v>
      </c>
      <c r="G29" s="65">
        <f t="shared" si="19"/>
        <v>6.4516129032258114</v>
      </c>
      <c r="H29" s="133">
        <f t="shared" si="19"/>
        <v>3.1507876969242337</v>
      </c>
      <c r="J29" s="132" t="s">
        <v>181</v>
      </c>
      <c r="K29" s="65">
        <f>ABS(K27-K26)/K26*100</f>
        <v>1.4312977099236759</v>
      </c>
      <c r="L29" s="65">
        <f>ABS(L27-L26)/L26*100</f>
        <v>0.39401103230889623</v>
      </c>
      <c r="M29" s="65">
        <f t="shared" ref="M29:Q29" si="20">ABS(M27-M26)/M26*100</f>
        <v>1.5743073047858887</v>
      </c>
      <c r="N29" s="65">
        <f t="shared" si="20"/>
        <v>0.89411764705880858</v>
      </c>
      <c r="O29" s="65">
        <f t="shared" si="20"/>
        <v>438.44669561022675</v>
      </c>
      <c r="P29" s="65">
        <f t="shared" si="20"/>
        <v>2.5573192239858829</v>
      </c>
      <c r="Q29" s="133">
        <f t="shared" si="20"/>
        <v>1.6949152542372896</v>
      </c>
    </row>
    <row r="30" spans="1:17" x14ac:dyDescent="0.3">
      <c r="A30" s="106"/>
      <c r="B30" s="44"/>
      <c r="C30" s="44"/>
      <c r="D30" s="44"/>
      <c r="E30" s="44"/>
      <c r="F30" s="44"/>
      <c r="G30" s="44"/>
      <c r="H30" s="130"/>
      <c r="J30" s="106"/>
      <c r="K30" s="44"/>
      <c r="L30" s="44"/>
      <c r="M30" s="44"/>
      <c r="N30" s="44"/>
      <c r="O30" s="44"/>
      <c r="P30" s="44"/>
      <c r="Q30" s="130"/>
    </row>
    <row r="31" spans="1:17" x14ac:dyDescent="0.3">
      <c r="A31" s="106" t="s">
        <v>102</v>
      </c>
      <c r="B31" s="44">
        <v>0.95300000000000007</v>
      </c>
      <c r="C31" s="44">
        <v>1.175</v>
      </c>
      <c r="D31" s="44">
        <v>1.4740000000000002</v>
      </c>
      <c r="E31" s="44">
        <v>1.8620000000000001</v>
      </c>
      <c r="F31" s="44">
        <v>3.4919999999999995</v>
      </c>
      <c r="G31" s="44">
        <v>1.032</v>
      </c>
      <c r="H31" s="130">
        <v>1.4140000000000001</v>
      </c>
      <c r="J31" s="106" t="s">
        <v>110</v>
      </c>
      <c r="K31" s="44">
        <v>1.1280000000000001</v>
      </c>
      <c r="L31" s="44">
        <v>1.379</v>
      </c>
      <c r="M31" s="44">
        <v>1.7450000000000001</v>
      </c>
      <c r="N31" s="44">
        <v>2.5549999999999997</v>
      </c>
      <c r="O31" s="44">
        <v>4.6629999999999985</v>
      </c>
      <c r="P31" s="44">
        <v>1.2330000000000001</v>
      </c>
      <c r="Q31" s="130">
        <v>1.6779999999999999</v>
      </c>
    </row>
    <row r="32" spans="1:17" x14ac:dyDescent="0.3">
      <c r="A32" s="106" t="s">
        <v>103</v>
      </c>
      <c r="B32" s="44">
        <v>0.94900000000000007</v>
      </c>
      <c r="C32" s="44">
        <v>1.1659999999999999</v>
      </c>
      <c r="D32" s="44">
        <v>1.4730000000000001</v>
      </c>
      <c r="E32" s="44">
        <v>1.913</v>
      </c>
      <c r="F32" s="44">
        <v>7.5810000000000013</v>
      </c>
      <c r="G32" s="44">
        <v>1.036</v>
      </c>
      <c r="H32" s="130">
        <v>1.4140000000000001</v>
      </c>
      <c r="J32" s="106" t="s">
        <v>111</v>
      </c>
      <c r="K32" s="44">
        <v>1.1139999999999999</v>
      </c>
      <c r="L32" s="44">
        <v>1.343</v>
      </c>
      <c r="M32" s="44">
        <v>1.7090000000000001</v>
      </c>
      <c r="N32" s="44">
        <v>2.3159999999999998</v>
      </c>
      <c r="O32" s="44">
        <v>4.1219999999999999</v>
      </c>
      <c r="P32" s="44">
        <v>1.2070000000000001</v>
      </c>
      <c r="Q32" s="130">
        <v>1.65</v>
      </c>
    </row>
    <row r="33" spans="1:17" s="41" customFormat="1" x14ac:dyDescent="0.3">
      <c r="A33" s="48" t="s">
        <v>104</v>
      </c>
      <c r="B33" s="43">
        <f>AVERAGE(B31:B32)</f>
        <v>0.95100000000000007</v>
      </c>
      <c r="C33" s="43">
        <f t="shared" ref="C33:H33" si="21">AVERAGE(C31:C32)</f>
        <v>1.1705000000000001</v>
      </c>
      <c r="D33" s="43">
        <f t="shared" si="21"/>
        <v>1.4735</v>
      </c>
      <c r="E33" s="43">
        <f t="shared" si="21"/>
        <v>1.8875000000000002</v>
      </c>
      <c r="F33" s="43">
        <f t="shared" si="21"/>
        <v>5.5365000000000002</v>
      </c>
      <c r="G33" s="43">
        <f t="shared" si="21"/>
        <v>1.034</v>
      </c>
      <c r="H33" s="131">
        <f t="shared" si="21"/>
        <v>1.4140000000000001</v>
      </c>
      <c r="J33" s="48" t="s">
        <v>104</v>
      </c>
      <c r="K33" s="43">
        <f>AVERAGE(K31:K32)</f>
        <v>1.121</v>
      </c>
      <c r="L33" s="43">
        <f t="shared" ref="L33:Q33" si="22">AVERAGE(L31:L32)</f>
        <v>1.361</v>
      </c>
      <c r="M33" s="43">
        <f t="shared" si="22"/>
        <v>1.7270000000000001</v>
      </c>
      <c r="N33" s="43">
        <f t="shared" si="22"/>
        <v>2.4354999999999998</v>
      </c>
      <c r="O33" s="43">
        <f t="shared" si="22"/>
        <v>4.3924999999999992</v>
      </c>
      <c r="P33" s="43">
        <f t="shared" si="22"/>
        <v>1.2200000000000002</v>
      </c>
      <c r="Q33" s="131">
        <f t="shared" si="22"/>
        <v>1.6639999999999999</v>
      </c>
    </row>
    <row r="34" spans="1:17" s="67" customFormat="1" x14ac:dyDescent="0.3">
      <c r="A34" s="132" t="s">
        <v>181</v>
      </c>
      <c r="B34" s="65">
        <f>ABS(B32-B31)/B31*100</f>
        <v>0.4197271773347328</v>
      </c>
      <c r="C34" s="65">
        <f t="shared" ref="C34:H34" si="23">ABS(C32-C31)/C31*100</f>
        <v>0.76595744680852074</v>
      </c>
      <c r="D34" s="65">
        <f>ABS(D32-D31)/D31*100</f>
        <v>6.784260515604558E-2</v>
      </c>
      <c r="E34" s="65">
        <f t="shared" si="23"/>
        <v>2.7389903329752916</v>
      </c>
      <c r="F34" s="65">
        <f t="shared" si="23"/>
        <v>117.09621993127155</v>
      </c>
      <c r="G34" s="65">
        <f t="shared" si="23"/>
        <v>0.38759689922480656</v>
      </c>
      <c r="H34" s="133">
        <f t="shared" si="23"/>
        <v>0</v>
      </c>
      <c r="J34" s="132" t="s">
        <v>181</v>
      </c>
      <c r="K34" s="65">
        <f>ABS(K32-K31)/K31*100</f>
        <v>1.2411347517730704</v>
      </c>
      <c r="L34" s="65">
        <f>ABS(L32-L31)/L31*100</f>
        <v>2.6105873821609884</v>
      </c>
      <c r="M34" s="65">
        <f t="shared" ref="M34:Q34" si="24">ABS(M32-M31)/M31*100</f>
        <v>2.0630372492836693</v>
      </c>
      <c r="N34" s="65">
        <f>ABS(N32-N31)/N31*100</f>
        <v>9.3542074363992125</v>
      </c>
      <c r="O34" s="65">
        <f t="shared" si="24"/>
        <v>11.601972978769007</v>
      </c>
      <c r="P34" s="65">
        <f t="shared" si="24"/>
        <v>2.1086780210867819</v>
      </c>
      <c r="Q34" s="133">
        <f t="shared" si="24"/>
        <v>1.6686531585220514</v>
      </c>
    </row>
    <row r="35" spans="1:17" x14ac:dyDescent="0.3">
      <c r="A35" s="106"/>
      <c r="B35" s="44"/>
      <c r="C35" s="44"/>
      <c r="D35" s="44"/>
      <c r="E35" s="44"/>
      <c r="F35" s="44"/>
      <c r="G35" s="44"/>
      <c r="H35" s="130"/>
      <c r="J35" s="106"/>
      <c r="K35" s="44"/>
      <c r="L35" s="44"/>
      <c r="M35" s="44"/>
      <c r="N35" s="44"/>
      <c r="O35" s="44"/>
      <c r="P35" s="44"/>
      <c r="Q35" s="130"/>
    </row>
    <row r="36" spans="1:17" x14ac:dyDescent="0.3">
      <c r="A36" s="103" t="s">
        <v>105</v>
      </c>
      <c r="B36" s="64">
        <f>(B28-B24)/B24*100</f>
        <v>2.7057497181510604</v>
      </c>
      <c r="C36" s="64">
        <f t="shared" ref="C36:H36" si="25">(C28-C24)/C24*100</f>
        <v>3.2467532467532387</v>
      </c>
      <c r="D36" s="64">
        <f t="shared" si="25"/>
        <v>3.8116591928251071</v>
      </c>
      <c r="E36" s="64">
        <f t="shared" si="25"/>
        <v>-0.29100529100529415</v>
      </c>
      <c r="F36" s="64">
        <f t="shared" si="25"/>
        <v>21.532625189681344</v>
      </c>
      <c r="G36" s="64">
        <f t="shared" si="25"/>
        <v>2.9045643153527112</v>
      </c>
      <c r="H36" s="140">
        <f t="shared" si="25"/>
        <v>1.3473053892215747</v>
      </c>
      <c r="J36" s="103" t="s">
        <v>105</v>
      </c>
      <c r="K36" s="64">
        <f>(K28-K24)/K24*100</f>
        <v>-4.734848484847963E-2</v>
      </c>
      <c r="L36" s="64">
        <f t="shared" ref="L36:Q36" si="26">(L28-L24)/L24*100</f>
        <v>1.720000000000006</v>
      </c>
      <c r="M36" s="64">
        <f t="shared" si="26"/>
        <v>9.5298602287170062E-2</v>
      </c>
      <c r="N36" s="64">
        <f t="shared" si="26"/>
        <v>3.9047151277013707</v>
      </c>
      <c r="O36" s="64">
        <f t="shared" si="26"/>
        <v>272.29254571026729</v>
      </c>
      <c r="P36" s="64">
        <f>(P28-P24)/P24*100</f>
        <v>1.4575971731448727</v>
      </c>
      <c r="Q36" s="140">
        <f t="shared" si="26"/>
        <v>-3.3057851239669449</v>
      </c>
    </row>
    <row r="37" spans="1:17" x14ac:dyDescent="0.3">
      <c r="A37" s="155" t="s">
        <v>175</v>
      </c>
      <c r="B37" s="58">
        <f>(B33-B24)/B24*100</f>
        <v>7.215332581736182</v>
      </c>
      <c r="C37" s="58">
        <f t="shared" ref="C37:H37" si="27">(C33-C24)/C24*100</f>
        <v>8.580705009276441</v>
      </c>
      <c r="D37" s="58">
        <f t="shared" si="27"/>
        <v>10.127055306427501</v>
      </c>
      <c r="E37" s="58">
        <f t="shared" si="27"/>
        <v>-0.13227513227512944</v>
      </c>
      <c r="F37" s="58">
        <f t="shared" si="27"/>
        <v>68.027314112291364</v>
      </c>
      <c r="G37" s="58">
        <f t="shared" si="27"/>
        <v>7.2614107883817489</v>
      </c>
      <c r="H37" s="149">
        <f t="shared" si="27"/>
        <v>5.8383233532934353</v>
      </c>
      <c r="J37" s="155" t="s">
        <v>175</v>
      </c>
      <c r="K37" s="58">
        <f>(K33-K24)/K24*100</f>
        <v>6.1553030303030249</v>
      </c>
      <c r="L37" s="58">
        <f t="shared" ref="L37:Q37" si="28">(L33-L24)/L24*100</f>
        <v>8.879999999999999</v>
      </c>
      <c r="M37" s="58">
        <f t="shared" si="28"/>
        <v>9.7204574332909797</v>
      </c>
      <c r="N37" s="58">
        <f t="shared" si="28"/>
        <v>19.621807465618847</v>
      </c>
      <c r="O37" s="58">
        <f t="shared" si="28"/>
        <v>23.558368495077328</v>
      </c>
      <c r="P37" s="58">
        <f t="shared" si="28"/>
        <v>7.7738515901060135</v>
      </c>
      <c r="Q37" s="149">
        <f t="shared" si="28"/>
        <v>5.7851239669421473</v>
      </c>
    </row>
    <row r="38" spans="1:17" ht="15" thickBot="1" x14ac:dyDescent="0.35">
      <c r="A38" s="108" t="s">
        <v>106</v>
      </c>
      <c r="B38" s="59">
        <f t="shared" ref="B38:H38" si="29">(B33-B28)/B28*100</f>
        <v>4.3907793633369963</v>
      </c>
      <c r="C38" s="59">
        <f t="shared" si="29"/>
        <v>5.1662174303683832</v>
      </c>
      <c r="D38" s="59">
        <f t="shared" si="29"/>
        <v>6.0835133189344868</v>
      </c>
      <c r="E38" s="59">
        <f t="shared" si="29"/>
        <v>0.15919342000531247</v>
      </c>
      <c r="F38" s="59">
        <f t="shared" si="29"/>
        <v>38.256960918966158</v>
      </c>
      <c r="G38" s="59">
        <f t="shared" si="29"/>
        <v>4.2338709677419279</v>
      </c>
      <c r="H38" s="143">
        <f t="shared" si="29"/>
        <v>4.4313146233382605</v>
      </c>
      <c r="J38" s="156" t="s">
        <v>106</v>
      </c>
      <c r="K38" s="157">
        <f t="shared" ref="K38:Q38" si="30">(K33-K28)/K28*100</f>
        <v>6.2055897678825094</v>
      </c>
      <c r="L38" s="157">
        <f t="shared" si="30"/>
        <v>7.0389303971686914</v>
      </c>
      <c r="M38" s="157">
        <f t="shared" si="30"/>
        <v>9.6159949222469017</v>
      </c>
      <c r="N38" s="157">
        <f t="shared" si="30"/>
        <v>15.126447648310085</v>
      </c>
      <c r="O38" s="157">
        <f t="shared" si="30"/>
        <v>-66.811484699660014</v>
      </c>
      <c r="P38" s="157">
        <f t="shared" si="30"/>
        <v>6.2255115367871232</v>
      </c>
      <c r="Q38" s="158">
        <f t="shared" si="30"/>
        <v>9.4017094017094038</v>
      </c>
    </row>
    <row r="39" spans="1:17" x14ac:dyDescent="0.3">
      <c r="A39" s="47"/>
      <c r="B39" s="70"/>
      <c r="C39" s="70"/>
      <c r="D39" s="70"/>
      <c r="E39" s="70"/>
      <c r="F39" s="70"/>
      <c r="G39" s="70"/>
      <c r="H39" s="71"/>
    </row>
    <row r="40" spans="1:17" x14ac:dyDescent="0.3">
      <c r="A40" s="44" t="s">
        <v>112</v>
      </c>
      <c r="B40" s="44">
        <f t="shared" ref="B40:H40" si="31">(K24-B24)/B24*100</f>
        <v>19.052987598647114</v>
      </c>
      <c r="C40" s="44">
        <f t="shared" si="31"/>
        <v>15.955473098330234</v>
      </c>
      <c r="D40" s="44">
        <f t="shared" si="31"/>
        <v>17.638266068759339</v>
      </c>
      <c r="E40" s="44">
        <f t="shared" si="31"/>
        <v>7.7248677248677193</v>
      </c>
      <c r="F40" s="44">
        <f t="shared" si="31"/>
        <v>7.8907435508346042</v>
      </c>
      <c r="G40" s="44">
        <f t="shared" si="31"/>
        <v>17.427385892116199</v>
      </c>
      <c r="H40" s="44">
        <f t="shared" si="31"/>
        <v>17.73952095808384</v>
      </c>
    </row>
    <row r="41" spans="1:17" x14ac:dyDescent="0.3">
      <c r="A41" s="43" t="s">
        <v>114</v>
      </c>
      <c r="B41" s="44">
        <f t="shared" ref="B41:H41" si="32">(K28-B28)/B28*100</f>
        <v>15.861690450054891</v>
      </c>
      <c r="C41" s="44">
        <f t="shared" si="32"/>
        <v>14.240790655885002</v>
      </c>
      <c r="D41" s="44">
        <f t="shared" si="32"/>
        <v>13.426925845932333</v>
      </c>
      <c r="E41" s="44">
        <f t="shared" si="32"/>
        <v>12.257893340408589</v>
      </c>
      <c r="F41" s="44">
        <f t="shared" si="32"/>
        <v>230.50318391809222</v>
      </c>
      <c r="G41" s="44">
        <f t="shared" si="32"/>
        <v>15.776209677419351</v>
      </c>
      <c r="H41" s="44">
        <f t="shared" si="32"/>
        <v>12.3338257016248</v>
      </c>
    </row>
    <row r="42" spans="1:17" ht="15" thickBot="1" x14ac:dyDescent="0.35">
      <c r="A42" s="159" t="s">
        <v>113</v>
      </c>
      <c r="B42" s="50">
        <f t="shared" ref="B42:H42" si="33">(K33-B33)/B33*100</f>
        <v>17.875920084121969</v>
      </c>
      <c r="C42" s="50">
        <f t="shared" si="33"/>
        <v>16.275096112772307</v>
      </c>
      <c r="D42" s="50">
        <f t="shared" si="33"/>
        <v>17.203936206311507</v>
      </c>
      <c r="E42" s="50">
        <f t="shared" si="33"/>
        <v>29.033112582781435</v>
      </c>
      <c r="F42" s="50">
        <f t="shared" si="33"/>
        <v>-20.662873656642301</v>
      </c>
      <c r="G42" s="50">
        <f t="shared" si="33"/>
        <v>17.988394584139282</v>
      </c>
      <c r="H42" s="51">
        <f t="shared" si="33"/>
        <v>17.680339462517665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213A2-5241-4641-A0C8-3A2EF6AA4347}">
  <dimension ref="A1:N63"/>
  <sheetViews>
    <sheetView topLeftCell="A49" workbookViewId="0">
      <selection activeCell="H62" sqref="H62:N62"/>
    </sheetView>
  </sheetViews>
  <sheetFormatPr defaultRowHeight="14.4" x14ac:dyDescent="0.3"/>
  <cols>
    <col min="1" max="1" width="41.21875" customWidth="1"/>
  </cols>
  <sheetData>
    <row r="1" spans="1:14" ht="15" thickBot="1" x14ac:dyDescent="0.35">
      <c r="A1" t="s">
        <v>93</v>
      </c>
    </row>
    <row r="2" spans="1:14" s="15" customFormat="1" ht="15" thickBot="1" x14ac:dyDescent="0.35">
      <c r="A2" s="14" t="s">
        <v>23</v>
      </c>
      <c r="B2" s="14" t="s">
        <v>24</v>
      </c>
      <c r="C2" s="14" t="s">
        <v>25</v>
      </c>
      <c r="D2" s="14" t="s">
        <v>26</v>
      </c>
      <c r="E2" s="14" t="s">
        <v>27</v>
      </c>
      <c r="F2" s="14" t="s">
        <v>28</v>
      </c>
      <c r="G2" s="14" t="s">
        <v>29</v>
      </c>
      <c r="H2" s="14" t="s">
        <v>30</v>
      </c>
      <c r="I2" s="14" t="s">
        <v>31</v>
      </c>
      <c r="J2" s="14" t="s">
        <v>32</v>
      </c>
      <c r="K2" s="14" t="s">
        <v>33</v>
      </c>
      <c r="L2" s="14" t="s">
        <v>34</v>
      </c>
      <c r="M2" s="14" t="s">
        <v>35</v>
      </c>
      <c r="N2" s="14" t="s">
        <v>36</v>
      </c>
    </row>
    <row r="3" spans="1:14" ht="15" thickBot="1" x14ac:dyDescent="0.35">
      <c r="A3" s="2" t="s">
        <v>39</v>
      </c>
      <c r="B3" s="3">
        <v>1549</v>
      </c>
      <c r="C3" s="3">
        <v>1549</v>
      </c>
      <c r="D3" s="3">
        <v>0</v>
      </c>
      <c r="E3" s="3">
        <v>0</v>
      </c>
      <c r="F3" s="3">
        <v>0.86399999999999999</v>
      </c>
      <c r="G3" s="6">
        <v>1.4999999999999999E-2</v>
      </c>
      <c r="H3" s="6">
        <v>1.9E-2</v>
      </c>
      <c r="I3" s="6">
        <v>2.1000000000000001E-2</v>
      </c>
      <c r="J3" s="6">
        <v>3.2000000000000001E-2</v>
      </c>
      <c r="K3" s="6">
        <v>6.9000000000000006E-2</v>
      </c>
      <c r="L3" s="4">
        <v>0.40899999999999997</v>
      </c>
      <c r="M3" s="6">
        <v>2.1999999999999999E-2</v>
      </c>
      <c r="N3" s="6">
        <v>3.2000000000000001E-2</v>
      </c>
    </row>
    <row r="4" spans="1:14" ht="15" thickBot="1" x14ac:dyDescent="0.35">
      <c r="A4" s="2" t="s">
        <v>40</v>
      </c>
      <c r="B4" s="3">
        <v>1546</v>
      </c>
      <c r="C4" s="3">
        <v>1546</v>
      </c>
      <c r="D4" s="3">
        <v>0</v>
      </c>
      <c r="E4" s="3">
        <v>0</v>
      </c>
      <c r="F4" s="3">
        <v>0.86299999999999999</v>
      </c>
      <c r="G4" s="6">
        <v>5.5E-2</v>
      </c>
      <c r="H4" s="6">
        <v>6.2E-2</v>
      </c>
      <c r="I4" s="6">
        <v>6.8000000000000005E-2</v>
      </c>
      <c r="J4" s="6">
        <v>8.1000000000000003E-2</v>
      </c>
      <c r="K4" s="6">
        <v>0.108</v>
      </c>
      <c r="L4" s="4">
        <v>0.49299999999999999</v>
      </c>
      <c r="M4" s="6">
        <v>6.6000000000000003E-2</v>
      </c>
      <c r="N4" s="6">
        <v>8.1000000000000003E-2</v>
      </c>
    </row>
    <row r="5" spans="1:14" ht="15" thickBot="1" x14ac:dyDescent="0.35">
      <c r="A5" s="2" t="s">
        <v>41</v>
      </c>
      <c r="B5" s="3">
        <v>1545</v>
      </c>
      <c r="C5" s="3">
        <v>1545</v>
      </c>
      <c r="D5" s="3">
        <v>0</v>
      </c>
      <c r="E5" s="3">
        <v>0</v>
      </c>
      <c r="F5" s="3">
        <v>0.86299999999999999</v>
      </c>
      <c r="G5" s="6">
        <v>0.161</v>
      </c>
      <c r="H5" s="6">
        <v>0.20100000000000001</v>
      </c>
      <c r="I5" s="6">
        <v>0.22</v>
      </c>
      <c r="J5" s="4">
        <v>0.26600000000000001</v>
      </c>
      <c r="K5" s="4">
        <v>0.36</v>
      </c>
      <c r="L5" s="5">
        <v>1.3380000000000001</v>
      </c>
      <c r="M5" s="6">
        <v>0.21199999999999999</v>
      </c>
      <c r="N5" s="4">
        <v>0.26600000000000001</v>
      </c>
    </row>
    <row r="6" spans="1:14" ht="15" thickBot="1" x14ac:dyDescent="0.35">
      <c r="A6" s="2" t="s">
        <v>42</v>
      </c>
      <c r="B6" s="3">
        <v>1548</v>
      </c>
      <c r="C6" s="3">
        <v>1548</v>
      </c>
      <c r="D6" s="3">
        <v>0</v>
      </c>
      <c r="E6" s="3">
        <v>0</v>
      </c>
      <c r="F6" s="3">
        <v>0.86299999999999999</v>
      </c>
      <c r="G6" s="6">
        <v>0.04</v>
      </c>
      <c r="H6" s="6">
        <v>4.9000000000000002E-2</v>
      </c>
      <c r="I6" s="6">
        <v>5.8000000000000003E-2</v>
      </c>
      <c r="J6" s="6">
        <v>0.17699999999999999</v>
      </c>
      <c r="K6" s="6">
        <v>0.22800000000000001</v>
      </c>
      <c r="L6" s="4">
        <v>0.624</v>
      </c>
      <c r="M6" s="6">
        <v>6.0999999999999999E-2</v>
      </c>
      <c r="N6" s="6">
        <v>0.17699999999999999</v>
      </c>
    </row>
    <row r="7" spans="1:14" ht="15" thickBot="1" x14ac:dyDescent="0.35">
      <c r="A7" s="2" t="s">
        <v>44</v>
      </c>
      <c r="B7" s="3">
        <v>1545</v>
      </c>
      <c r="C7" s="3">
        <v>1545</v>
      </c>
      <c r="D7" s="3">
        <v>0</v>
      </c>
      <c r="E7" s="3">
        <v>0</v>
      </c>
      <c r="F7" s="3">
        <v>0.86299999999999999</v>
      </c>
      <c r="G7" s="6">
        <v>5.7000000000000002E-2</v>
      </c>
      <c r="H7" s="6">
        <v>7.1999999999999995E-2</v>
      </c>
      <c r="I7" s="6">
        <v>8.2000000000000003E-2</v>
      </c>
      <c r="J7" s="6">
        <v>0.189</v>
      </c>
      <c r="K7" s="6">
        <v>0.23499999999999999</v>
      </c>
      <c r="L7" s="4">
        <v>0.53</v>
      </c>
      <c r="M7" s="6">
        <v>8.3000000000000004E-2</v>
      </c>
      <c r="N7" s="6">
        <v>0.189</v>
      </c>
    </row>
    <row r="8" spans="1:14" ht="15" thickBot="1" x14ac:dyDescent="0.35">
      <c r="A8" s="2" t="s">
        <v>45</v>
      </c>
      <c r="B8" s="3">
        <v>1548</v>
      </c>
      <c r="C8" s="3">
        <v>1548</v>
      </c>
      <c r="D8" s="3">
        <v>0</v>
      </c>
      <c r="E8" s="3">
        <v>0</v>
      </c>
      <c r="F8" s="3">
        <v>0.86299999999999999</v>
      </c>
      <c r="G8" s="6">
        <v>5.8000000000000003E-2</v>
      </c>
      <c r="H8" s="6">
        <v>6.7000000000000004E-2</v>
      </c>
      <c r="I8" s="6">
        <v>7.6999999999999999E-2</v>
      </c>
      <c r="J8" s="6">
        <v>0.182</v>
      </c>
      <c r="K8" s="6">
        <v>0.247</v>
      </c>
      <c r="L8" s="4">
        <v>0.46800000000000003</v>
      </c>
      <c r="M8" s="6">
        <v>7.8E-2</v>
      </c>
      <c r="N8" s="6">
        <v>0.182</v>
      </c>
    </row>
    <row r="9" spans="1:14" ht="21" thickBot="1" x14ac:dyDescent="0.35">
      <c r="A9" s="2" t="s">
        <v>46</v>
      </c>
      <c r="B9" s="3">
        <v>1548</v>
      </c>
      <c r="C9" s="3">
        <v>1548</v>
      </c>
      <c r="D9" s="3">
        <v>0</v>
      </c>
      <c r="E9" s="3">
        <v>0</v>
      </c>
      <c r="F9" s="3">
        <v>0.86399999999999999</v>
      </c>
      <c r="G9" s="6">
        <v>1.7999999999999999E-2</v>
      </c>
      <c r="H9" s="6">
        <v>2.4E-2</v>
      </c>
      <c r="I9" s="6">
        <v>2.9000000000000001E-2</v>
      </c>
      <c r="J9" s="6">
        <v>3.9E-2</v>
      </c>
      <c r="K9" s="6">
        <v>5.8999999999999997E-2</v>
      </c>
      <c r="L9" s="5">
        <v>1.7709999999999999</v>
      </c>
      <c r="M9" s="6">
        <v>2.9000000000000001E-2</v>
      </c>
      <c r="N9" s="6">
        <v>3.9E-2</v>
      </c>
    </row>
    <row r="10" spans="1:14" ht="21" thickBot="1" x14ac:dyDescent="0.35">
      <c r="A10" s="2" t="s">
        <v>48</v>
      </c>
      <c r="B10" s="3">
        <v>1551</v>
      </c>
      <c r="C10" s="3">
        <v>1551</v>
      </c>
      <c r="D10" s="3">
        <v>0</v>
      </c>
      <c r="E10" s="3">
        <v>0</v>
      </c>
      <c r="F10" s="3">
        <v>0.86299999999999999</v>
      </c>
      <c r="G10" s="6">
        <v>1.4999999999999999E-2</v>
      </c>
      <c r="H10" s="6">
        <v>1.7999999999999999E-2</v>
      </c>
      <c r="I10" s="6">
        <v>0.02</v>
      </c>
      <c r="J10" s="6">
        <v>2.5999999999999999E-2</v>
      </c>
      <c r="K10" s="6">
        <v>3.5999999999999997E-2</v>
      </c>
      <c r="L10" s="6">
        <v>0.20899999999999999</v>
      </c>
      <c r="M10" s="6">
        <v>1.9E-2</v>
      </c>
      <c r="N10" s="6">
        <v>2.5999999999999999E-2</v>
      </c>
    </row>
    <row r="11" spans="1:14" ht="21" thickBot="1" x14ac:dyDescent="0.35">
      <c r="A11" s="2" t="s">
        <v>49</v>
      </c>
      <c r="B11" s="3">
        <v>1551</v>
      </c>
      <c r="C11" s="3">
        <v>1551</v>
      </c>
      <c r="D11" s="3">
        <v>0</v>
      </c>
      <c r="E11" s="3">
        <v>0</v>
      </c>
      <c r="F11" s="3">
        <v>0.86299999999999999</v>
      </c>
      <c r="G11" s="6">
        <v>1.4999999999999999E-2</v>
      </c>
      <c r="H11" s="6">
        <v>1.7999999999999999E-2</v>
      </c>
      <c r="I11" s="6">
        <v>0.02</v>
      </c>
      <c r="J11" s="6">
        <v>2.5999999999999999E-2</v>
      </c>
      <c r="K11" s="6">
        <v>3.5000000000000003E-2</v>
      </c>
      <c r="L11" s="6">
        <v>0.224</v>
      </c>
      <c r="M11" s="6">
        <v>1.9E-2</v>
      </c>
      <c r="N11" s="6">
        <v>2.5999999999999999E-2</v>
      </c>
    </row>
    <row r="12" spans="1:14" ht="15" thickBot="1" x14ac:dyDescent="0.35">
      <c r="A12" s="2" t="s">
        <v>51</v>
      </c>
      <c r="B12" s="3">
        <v>1551</v>
      </c>
      <c r="C12" s="3">
        <v>1551</v>
      </c>
      <c r="D12" s="3">
        <v>0</v>
      </c>
      <c r="E12" s="3">
        <v>0</v>
      </c>
      <c r="F12" s="3">
        <v>0.86299999999999999</v>
      </c>
      <c r="G12" s="6">
        <v>1.4999999999999999E-2</v>
      </c>
      <c r="H12" s="6">
        <v>0.02</v>
      </c>
      <c r="I12" s="6">
        <v>2.4E-2</v>
      </c>
      <c r="J12" s="6">
        <v>3.1E-2</v>
      </c>
      <c r="K12" s="6">
        <v>4.2999999999999997E-2</v>
      </c>
      <c r="L12" s="6">
        <v>0.20100000000000001</v>
      </c>
      <c r="M12" s="6">
        <v>2.1999999999999999E-2</v>
      </c>
      <c r="N12" s="6">
        <v>3.1E-2</v>
      </c>
    </row>
    <row r="13" spans="1:14" ht="15" thickBot="1" x14ac:dyDescent="0.35">
      <c r="A13" s="2" t="s">
        <v>52</v>
      </c>
      <c r="B13" s="3">
        <v>1549</v>
      </c>
      <c r="C13" s="3">
        <v>1549</v>
      </c>
      <c r="D13" s="3">
        <v>0</v>
      </c>
      <c r="E13" s="3">
        <v>0</v>
      </c>
      <c r="F13" s="3">
        <v>0.86399999999999999</v>
      </c>
      <c r="G13" s="6">
        <v>1.4E-2</v>
      </c>
      <c r="H13" s="6">
        <v>1.7000000000000001E-2</v>
      </c>
      <c r="I13" s="6">
        <v>1.9E-2</v>
      </c>
      <c r="J13" s="6">
        <v>2.5999999999999999E-2</v>
      </c>
      <c r="K13" s="6">
        <v>3.9E-2</v>
      </c>
      <c r="L13" s="6">
        <v>0.22600000000000001</v>
      </c>
      <c r="M13" s="6">
        <v>1.9E-2</v>
      </c>
      <c r="N13" s="6">
        <v>2.5999999999999999E-2</v>
      </c>
    </row>
    <row r="14" spans="1:14" ht="15" thickBot="1" x14ac:dyDescent="0.35">
      <c r="A14" s="2" t="s">
        <v>54</v>
      </c>
      <c r="B14" s="3">
        <v>1546</v>
      </c>
      <c r="C14" s="3">
        <v>1546</v>
      </c>
      <c r="D14" s="3">
        <v>0</v>
      </c>
      <c r="E14" s="3">
        <v>0</v>
      </c>
      <c r="F14" s="3">
        <v>0.86299999999999999</v>
      </c>
      <c r="G14" s="6">
        <v>7.8E-2</v>
      </c>
      <c r="H14" s="6">
        <v>0.159</v>
      </c>
      <c r="I14" s="6">
        <v>0.189</v>
      </c>
      <c r="J14" s="6">
        <v>0.23100000000000001</v>
      </c>
      <c r="K14" s="4">
        <v>0.27800000000000002</v>
      </c>
      <c r="L14" s="4">
        <v>0.58299999999999996</v>
      </c>
      <c r="M14" s="6">
        <v>0.16600000000000001</v>
      </c>
      <c r="N14" s="6">
        <v>0.23100000000000001</v>
      </c>
    </row>
    <row r="15" spans="1:14" ht="21" thickBot="1" x14ac:dyDescent="0.35">
      <c r="A15" s="2" t="s">
        <v>55</v>
      </c>
      <c r="B15" s="3">
        <v>1545</v>
      </c>
      <c r="C15" s="3">
        <v>1545</v>
      </c>
      <c r="D15" s="3">
        <v>0</v>
      </c>
      <c r="E15" s="3">
        <v>0</v>
      </c>
      <c r="F15" s="3">
        <v>0.86299999999999999</v>
      </c>
      <c r="G15" s="6">
        <v>1.4999999999999999E-2</v>
      </c>
      <c r="H15" s="6">
        <v>0.02</v>
      </c>
      <c r="I15" s="6">
        <v>2.4E-2</v>
      </c>
      <c r="J15" s="6">
        <v>3.1E-2</v>
      </c>
      <c r="K15" s="6">
        <v>4.4999999999999998E-2</v>
      </c>
      <c r="L15" s="6">
        <v>9.9000000000000005E-2</v>
      </c>
      <c r="M15" s="6">
        <v>2.1999999999999999E-2</v>
      </c>
      <c r="N15" s="6">
        <v>3.1E-2</v>
      </c>
    </row>
    <row r="16" spans="1:14" ht="15" thickBot="1" x14ac:dyDescent="0.35">
      <c r="A16" s="2" t="s">
        <v>56</v>
      </c>
      <c r="B16" s="3">
        <v>1546</v>
      </c>
      <c r="C16" s="3">
        <v>1546</v>
      </c>
      <c r="D16" s="3">
        <v>0</v>
      </c>
      <c r="E16" s="3">
        <v>0</v>
      </c>
      <c r="F16" s="3">
        <v>0.86299999999999999</v>
      </c>
      <c r="G16" s="6">
        <v>1.4999999999999999E-2</v>
      </c>
      <c r="H16" s="6">
        <v>1.7999999999999999E-2</v>
      </c>
      <c r="I16" s="6">
        <v>0.02</v>
      </c>
      <c r="J16" s="6">
        <v>3.3000000000000002E-2</v>
      </c>
      <c r="K16" s="6">
        <v>0.13300000000000001</v>
      </c>
      <c r="L16" s="4">
        <v>0.58899999999999997</v>
      </c>
      <c r="M16" s="6">
        <v>2.1999999999999999E-2</v>
      </c>
      <c r="N16" s="6">
        <v>3.3000000000000002E-2</v>
      </c>
    </row>
    <row r="17" spans="1:14" ht="15" thickBot="1" x14ac:dyDescent="0.35">
      <c r="A17" s="2" t="s">
        <v>57</v>
      </c>
      <c r="B17" s="3">
        <v>1548</v>
      </c>
      <c r="C17" s="3">
        <v>1548</v>
      </c>
      <c r="D17" s="3">
        <v>0</v>
      </c>
      <c r="E17" s="3">
        <v>0</v>
      </c>
      <c r="F17" s="3">
        <v>0.86299999999999999</v>
      </c>
      <c r="G17" s="6">
        <v>1.4E-2</v>
      </c>
      <c r="H17" s="6">
        <v>1.7000000000000001E-2</v>
      </c>
      <c r="I17" s="6">
        <v>1.9E-2</v>
      </c>
      <c r="J17" s="6">
        <v>2.5999999999999999E-2</v>
      </c>
      <c r="K17" s="6">
        <v>3.5000000000000003E-2</v>
      </c>
      <c r="L17" s="4">
        <v>0.26</v>
      </c>
      <c r="M17" s="6">
        <v>1.9E-2</v>
      </c>
      <c r="N17" s="6">
        <v>2.5999999999999999E-2</v>
      </c>
    </row>
    <row r="18" spans="1:14" ht="15" thickBot="1" x14ac:dyDescent="0.35">
      <c r="A18" s="2" t="s">
        <v>58</v>
      </c>
      <c r="B18" s="3">
        <v>1548</v>
      </c>
      <c r="C18" s="3">
        <v>1548</v>
      </c>
      <c r="D18" s="3">
        <v>0</v>
      </c>
      <c r="E18" s="3">
        <v>0</v>
      </c>
      <c r="F18" s="3">
        <v>0.86299999999999999</v>
      </c>
      <c r="G18" s="6">
        <v>1.4E-2</v>
      </c>
      <c r="H18" s="6">
        <v>1.7000000000000001E-2</v>
      </c>
      <c r="I18" s="6">
        <v>1.9E-2</v>
      </c>
      <c r="J18" s="6">
        <v>2.7E-2</v>
      </c>
      <c r="K18" s="6">
        <v>3.6999999999999998E-2</v>
      </c>
      <c r="L18" s="6">
        <v>0.218</v>
      </c>
      <c r="M18" s="6">
        <v>1.9E-2</v>
      </c>
      <c r="N18" s="6">
        <v>2.7E-2</v>
      </c>
    </row>
    <row r="19" spans="1:14" ht="15" thickBot="1" x14ac:dyDescent="0.35">
      <c r="A19" s="2" t="s">
        <v>59</v>
      </c>
      <c r="B19" s="3">
        <v>1548</v>
      </c>
      <c r="C19" s="3">
        <v>1548</v>
      </c>
      <c r="D19" s="3">
        <v>0</v>
      </c>
      <c r="E19" s="3">
        <v>0</v>
      </c>
      <c r="F19" s="3">
        <v>0.86299999999999999</v>
      </c>
      <c r="G19" s="6">
        <v>1.4E-2</v>
      </c>
      <c r="H19" s="6">
        <v>1.7000000000000001E-2</v>
      </c>
      <c r="I19" s="6">
        <v>1.9E-2</v>
      </c>
      <c r="J19" s="6">
        <v>2.5000000000000001E-2</v>
      </c>
      <c r="K19" s="6">
        <v>3.7999999999999999E-2</v>
      </c>
      <c r="L19" s="6">
        <v>9.1999999999999998E-2</v>
      </c>
      <c r="M19" s="6">
        <v>1.7999999999999999E-2</v>
      </c>
      <c r="N19" s="6">
        <v>2.5000000000000001E-2</v>
      </c>
    </row>
    <row r="20" spans="1:14" ht="15" thickBot="1" x14ac:dyDescent="0.35">
      <c r="A20" s="2" t="s">
        <v>61</v>
      </c>
      <c r="B20" s="3">
        <v>1551</v>
      </c>
      <c r="C20" s="3">
        <v>1551</v>
      </c>
      <c r="D20" s="3">
        <v>0</v>
      </c>
      <c r="E20" s="3">
        <v>0</v>
      </c>
      <c r="F20" s="3">
        <v>0.86299999999999999</v>
      </c>
      <c r="G20" s="6">
        <v>1.4999999999999999E-2</v>
      </c>
      <c r="H20" s="6">
        <v>1.7999999999999999E-2</v>
      </c>
      <c r="I20" s="6">
        <v>0.02</v>
      </c>
      <c r="J20" s="6">
        <v>2.5999999999999999E-2</v>
      </c>
      <c r="K20" s="6">
        <v>3.5999999999999997E-2</v>
      </c>
      <c r="L20" s="6">
        <v>0.20100000000000001</v>
      </c>
      <c r="M20" s="6">
        <v>1.9E-2</v>
      </c>
      <c r="N20" s="6">
        <v>2.5999999999999999E-2</v>
      </c>
    </row>
    <row r="21" spans="1:14" ht="15" thickBot="1" x14ac:dyDescent="0.35">
      <c r="A21" s="2" t="s">
        <v>64</v>
      </c>
      <c r="B21" s="3">
        <v>1551</v>
      </c>
      <c r="C21" s="3">
        <v>1551</v>
      </c>
      <c r="D21" s="3">
        <v>0</v>
      </c>
      <c r="E21" s="3">
        <v>0</v>
      </c>
      <c r="F21" s="3">
        <v>0.86499999999999999</v>
      </c>
      <c r="G21" s="6">
        <v>2.4E-2</v>
      </c>
      <c r="H21" s="6">
        <v>3.5000000000000003E-2</v>
      </c>
      <c r="I21" s="6">
        <v>3.7999999999999999E-2</v>
      </c>
      <c r="J21" s="6">
        <v>4.9000000000000002E-2</v>
      </c>
      <c r="K21" s="6">
        <v>6.6000000000000003E-2</v>
      </c>
      <c r="L21" s="4">
        <v>0.39700000000000002</v>
      </c>
      <c r="M21" s="6">
        <v>3.6999999999999998E-2</v>
      </c>
      <c r="N21" s="6">
        <v>4.9000000000000002E-2</v>
      </c>
    </row>
    <row r="22" spans="1:14" ht="15" thickBot="1" x14ac:dyDescent="0.35">
      <c r="A22" s="2" t="s">
        <v>65</v>
      </c>
      <c r="B22" s="3">
        <v>1549</v>
      </c>
      <c r="C22" s="3">
        <v>1549</v>
      </c>
      <c r="D22" s="3">
        <v>0</v>
      </c>
      <c r="E22" s="3">
        <v>0</v>
      </c>
      <c r="F22" s="3">
        <v>0.86399999999999999</v>
      </c>
      <c r="G22" s="6">
        <v>3.0000000000000001E-3</v>
      </c>
      <c r="H22" s="6">
        <v>4.0000000000000001E-3</v>
      </c>
      <c r="I22" s="6">
        <v>4.0000000000000001E-3</v>
      </c>
      <c r="J22" s="6">
        <v>6.0000000000000001E-3</v>
      </c>
      <c r="K22" s="6">
        <v>1.0999999999999999E-2</v>
      </c>
      <c r="L22" s="6">
        <v>2.9000000000000001E-2</v>
      </c>
      <c r="M22" s="6">
        <v>4.0000000000000001E-3</v>
      </c>
      <c r="N22" s="6">
        <v>0</v>
      </c>
    </row>
    <row r="23" spans="1:14" ht="21" thickBot="1" x14ac:dyDescent="0.35">
      <c r="A23" s="2" t="s">
        <v>66</v>
      </c>
      <c r="B23" s="3">
        <v>1549</v>
      </c>
      <c r="C23" s="3">
        <v>1549</v>
      </c>
      <c r="D23" s="3">
        <v>0</v>
      </c>
      <c r="E23" s="3">
        <v>0</v>
      </c>
      <c r="F23" s="3">
        <v>0.86399999999999999</v>
      </c>
      <c r="G23" s="6">
        <v>2E-3</v>
      </c>
      <c r="H23" s="6">
        <v>4.0000000000000001E-3</v>
      </c>
      <c r="I23" s="6">
        <v>4.0000000000000001E-3</v>
      </c>
      <c r="J23" s="6">
        <v>6.0000000000000001E-3</v>
      </c>
      <c r="K23" s="6">
        <v>8.9999999999999993E-3</v>
      </c>
      <c r="L23" s="6">
        <v>4.7E-2</v>
      </c>
      <c r="M23" s="6">
        <v>4.0000000000000001E-3</v>
      </c>
      <c r="N23" s="6">
        <v>0</v>
      </c>
    </row>
    <row r="24" spans="1:14" ht="21" thickBot="1" x14ac:dyDescent="0.35">
      <c r="A24" s="2" t="s">
        <v>67</v>
      </c>
      <c r="B24" s="3">
        <v>1546</v>
      </c>
      <c r="C24" s="3">
        <v>1546</v>
      </c>
      <c r="D24" s="3">
        <v>0</v>
      </c>
      <c r="E24" s="3">
        <v>0</v>
      </c>
      <c r="F24" s="3">
        <v>0.86299999999999999</v>
      </c>
      <c r="G24" s="6">
        <v>2E-3</v>
      </c>
      <c r="H24" s="6">
        <v>4.0000000000000001E-3</v>
      </c>
      <c r="I24" s="6">
        <v>4.0000000000000001E-3</v>
      </c>
      <c r="J24" s="6">
        <v>6.0000000000000001E-3</v>
      </c>
      <c r="K24" s="6">
        <v>8.9999999999999993E-3</v>
      </c>
      <c r="L24" s="6">
        <v>0.02</v>
      </c>
      <c r="M24" s="6">
        <v>4.0000000000000001E-3</v>
      </c>
      <c r="N24" s="6">
        <v>0</v>
      </c>
    </row>
    <row r="25" spans="1:14" ht="15" thickBot="1" x14ac:dyDescent="0.35">
      <c r="A25" s="2" t="s">
        <v>69</v>
      </c>
      <c r="B25" s="3">
        <v>1546</v>
      </c>
      <c r="C25" s="3">
        <v>1546</v>
      </c>
      <c r="D25" s="3">
        <v>0</v>
      </c>
      <c r="E25" s="3">
        <v>0</v>
      </c>
      <c r="F25" s="3">
        <v>0.86299999999999999</v>
      </c>
      <c r="G25" s="6">
        <v>2E-3</v>
      </c>
      <c r="H25" s="6">
        <v>4.0000000000000001E-3</v>
      </c>
      <c r="I25" s="6">
        <v>4.0000000000000001E-3</v>
      </c>
      <c r="J25" s="6">
        <v>5.0000000000000001E-3</v>
      </c>
      <c r="K25" s="6">
        <v>8.9999999999999993E-3</v>
      </c>
      <c r="L25" s="6">
        <v>4.2999999999999997E-2</v>
      </c>
      <c r="M25" s="6">
        <v>4.0000000000000001E-3</v>
      </c>
      <c r="N25" s="6">
        <v>0</v>
      </c>
    </row>
    <row r="26" spans="1:14" ht="15" thickBot="1" x14ac:dyDescent="0.35">
      <c r="A26" s="2" t="s">
        <v>70</v>
      </c>
      <c r="B26" s="3">
        <v>1549</v>
      </c>
      <c r="C26" s="3">
        <v>1549</v>
      </c>
      <c r="D26" s="3">
        <v>0</v>
      </c>
      <c r="E26" s="3">
        <v>0</v>
      </c>
      <c r="F26" s="3">
        <v>0.86399999999999999</v>
      </c>
      <c r="G26" s="6">
        <v>2E-3</v>
      </c>
      <c r="H26" s="6">
        <v>4.0000000000000001E-3</v>
      </c>
      <c r="I26" s="6">
        <v>4.0000000000000001E-3</v>
      </c>
      <c r="J26" s="6">
        <v>6.0000000000000001E-3</v>
      </c>
      <c r="K26" s="6">
        <v>0.01</v>
      </c>
      <c r="L26" s="6">
        <v>0.03</v>
      </c>
      <c r="M26" s="6">
        <v>4.0000000000000001E-3</v>
      </c>
      <c r="N26" s="6">
        <v>0</v>
      </c>
    </row>
    <row r="27" spans="1:14" ht="15" thickBot="1" x14ac:dyDescent="0.35">
      <c r="A27" s="2" t="s">
        <v>72</v>
      </c>
      <c r="B27" s="3">
        <v>1546</v>
      </c>
      <c r="C27" s="3">
        <v>1546</v>
      </c>
      <c r="D27" s="3">
        <v>0</v>
      </c>
      <c r="E27" s="3">
        <v>0</v>
      </c>
      <c r="F27" s="3">
        <v>0.86299999999999999</v>
      </c>
      <c r="G27" s="6">
        <v>2E-3</v>
      </c>
      <c r="H27" s="6">
        <v>4.0000000000000001E-3</v>
      </c>
      <c r="I27" s="6">
        <v>4.0000000000000001E-3</v>
      </c>
      <c r="J27" s="6">
        <v>6.0000000000000001E-3</v>
      </c>
      <c r="K27" s="6">
        <v>1.0999999999999999E-2</v>
      </c>
      <c r="L27" s="6">
        <v>4.5999999999999999E-2</v>
      </c>
      <c r="M27" s="6">
        <v>4.0000000000000001E-3</v>
      </c>
      <c r="N27" s="6">
        <v>0</v>
      </c>
    </row>
    <row r="28" spans="1:14" ht="21" thickBot="1" x14ac:dyDescent="0.35">
      <c r="A28" s="2" t="s">
        <v>73</v>
      </c>
      <c r="B28" s="3">
        <v>1549</v>
      </c>
      <c r="C28" s="3">
        <v>1549</v>
      </c>
      <c r="D28" s="3">
        <v>0</v>
      </c>
      <c r="E28" s="3">
        <v>0</v>
      </c>
      <c r="F28" s="3">
        <v>0.86399999999999999</v>
      </c>
      <c r="G28" s="6">
        <v>2E-3</v>
      </c>
      <c r="H28" s="6">
        <v>4.0000000000000001E-3</v>
      </c>
      <c r="I28" s="6">
        <v>4.0000000000000001E-3</v>
      </c>
      <c r="J28" s="6">
        <v>6.0000000000000001E-3</v>
      </c>
      <c r="K28" s="6">
        <v>8.9999999999999993E-3</v>
      </c>
      <c r="L28" s="6">
        <v>1.7000000000000001E-2</v>
      </c>
      <c r="M28" s="6">
        <v>4.0000000000000001E-3</v>
      </c>
      <c r="N28" s="6">
        <v>0</v>
      </c>
    </row>
    <row r="29" spans="1:14" ht="21" thickBot="1" x14ac:dyDescent="0.35">
      <c r="A29" s="2" t="s">
        <v>74</v>
      </c>
      <c r="B29" s="3">
        <v>1548</v>
      </c>
      <c r="C29" s="3">
        <v>1548</v>
      </c>
      <c r="D29" s="3">
        <v>0</v>
      </c>
      <c r="E29" s="3">
        <v>0</v>
      </c>
      <c r="F29" s="3">
        <v>0.86299999999999999</v>
      </c>
      <c r="G29" s="6">
        <v>3.0000000000000001E-3</v>
      </c>
      <c r="H29" s="6">
        <v>4.0000000000000001E-3</v>
      </c>
      <c r="I29" s="6">
        <v>4.0000000000000001E-3</v>
      </c>
      <c r="J29" s="6">
        <v>6.0000000000000001E-3</v>
      </c>
      <c r="K29" s="6">
        <v>0.01</v>
      </c>
      <c r="L29" s="6">
        <v>2.1000000000000001E-2</v>
      </c>
      <c r="M29" s="6">
        <v>4.0000000000000001E-3</v>
      </c>
      <c r="N29" s="6">
        <v>0</v>
      </c>
    </row>
    <row r="30" spans="1:14" ht="21" thickBot="1" x14ac:dyDescent="0.35">
      <c r="A30" s="2" t="s">
        <v>76</v>
      </c>
      <c r="B30" s="3">
        <v>1551</v>
      </c>
      <c r="C30" s="3">
        <v>1551</v>
      </c>
      <c r="D30" s="3">
        <v>0</v>
      </c>
      <c r="E30" s="3">
        <v>0</v>
      </c>
      <c r="F30" s="3">
        <v>0.86299999999999999</v>
      </c>
      <c r="G30" s="6">
        <v>3.0000000000000001E-3</v>
      </c>
      <c r="H30" s="6">
        <v>4.0000000000000001E-3</v>
      </c>
      <c r="I30" s="6">
        <v>5.0000000000000001E-3</v>
      </c>
      <c r="J30" s="6">
        <v>7.0000000000000001E-3</v>
      </c>
      <c r="K30" s="6">
        <v>1.2999999999999999E-2</v>
      </c>
      <c r="L30" s="6">
        <v>3.9E-2</v>
      </c>
      <c r="M30" s="6">
        <v>5.0000000000000001E-3</v>
      </c>
      <c r="N30" s="6">
        <v>0</v>
      </c>
    </row>
    <row r="31" spans="1:14" ht="21" thickBot="1" x14ac:dyDescent="0.35">
      <c r="A31" s="2" t="s">
        <v>77</v>
      </c>
      <c r="B31" s="3">
        <v>1551</v>
      </c>
      <c r="C31" s="3">
        <v>1551</v>
      </c>
      <c r="D31" s="3">
        <v>0</v>
      </c>
      <c r="E31" s="3">
        <v>0</v>
      </c>
      <c r="F31" s="3">
        <v>0.86299999999999999</v>
      </c>
      <c r="G31" s="6">
        <v>3.0000000000000001E-3</v>
      </c>
      <c r="H31" s="6">
        <v>4.0000000000000001E-3</v>
      </c>
      <c r="I31" s="6">
        <v>4.0000000000000001E-3</v>
      </c>
      <c r="J31" s="6">
        <v>6.0000000000000001E-3</v>
      </c>
      <c r="K31" s="6">
        <v>0.01</v>
      </c>
      <c r="L31" s="6">
        <v>6.6000000000000003E-2</v>
      </c>
      <c r="M31" s="6">
        <v>4.0000000000000001E-3</v>
      </c>
      <c r="N31" s="6">
        <v>0</v>
      </c>
    </row>
    <row r="32" spans="1:14" ht="15" thickBot="1" x14ac:dyDescent="0.35">
      <c r="A32" s="2" t="s">
        <v>79</v>
      </c>
      <c r="B32" s="3">
        <v>1551</v>
      </c>
      <c r="C32" s="3">
        <v>1551</v>
      </c>
      <c r="D32" s="3">
        <v>0</v>
      </c>
      <c r="E32" s="3">
        <v>0</v>
      </c>
      <c r="F32" s="3">
        <v>0.86299999999999999</v>
      </c>
      <c r="G32" s="6">
        <v>2E-3</v>
      </c>
      <c r="H32" s="6">
        <v>4.0000000000000001E-3</v>
      </c>
      <c r="I32" s="6">
        <v>4.0000000000000001E-3</v>
      </c>
      <c r="J32" s="6">
        <v>6.0000000000000001E-3</v>
      </c>
      <c r="K32" s="6">
        <v>8.9999999999999993E-3</v>
      </c>
      <c r="L32" s="6">
        <v>3.3000000000000002E-2</v>
      </c>
      <c r="M32" s="6">
        <v>4.0000000000000001E-3</v>
      </c>
      <c r="N32" s="6">
        <v>0</v>
      </c>
    </row>
    <row r="33" spans="1:14" ht="15" thickBot="1" x14ac:dyDescent="0.35">
      <c r="A33" s="2" t="s">
        <v>80</v>
      </c>
      <c r="B33" s="3">
        <v>1549</v>
      </c>
      <c r="C33" s="3">
        <v>1549</v>
      </c>
      <c r="D33" s="3">
        <v>0</v>
      </c>
      <c r="E33" s="3">
        <v>0</v>
      </c>
      <c r="F33" s="3">
        <v>0.86399999999999999</v>
      </c>
      <c r="G33" s="6">
        <v>3.0000000000000001E-3</v>
      </c>
      <c r="H33" s="6">
        <v>4.0000000000000001E-3</v>
      </c>
      <c r="I33" s="6">
        <v>5.0000000000000001E-3</v>
      </c>
      <c r="J33" s="6">
        <v>6.0000000000000001E-3</v>
      </c>
      <c r="K33" s="6">
        <v>1.0999999999999999E-2</v>
      </c>
      <c r="L33" s="6">
        <v>0.04</v>
      </c>
      <c r="M33" s="6">
        <v>4.0000000000000001E-3</v>
      </c>
      <c r="N33" s="6">
        <v>0</v>
      </c>
    </row>
    <row r="34" spans="1:14" ht="15" thickBot="1" x14ac:dyDescent="0.35">
      <c r="A34" s="2" t="s">
        <v>82</v>
      </c>
      <c r="B34" s="3">
        <v>1546</v>
      </c>
      <c r="C34" s="3">
        <v>1546</v>
      </c>
      <c r="D34" s="3">
        <v>0</v>
      </c>
      <c r="E34" s="3">
        <v>0</v>
      </c>
      <c r="F34" s="3">
        <v>0.86299999999999999</v>
      </c>
      <c r="G34" s="6">
        <v>3.0000000000000001E-3</v>
      </c>
      <c r="H34" s="6">
        <v>4.0000000000000001E-3</v>
      </c>
      <c r="I34" s="6">
        <v>5.0000000000000001E-3</v>
      </c>
      <c r="J34" s="6">
        <v>8.0000000000000002E-3</v>
      </c>
      <c r="K34" s="6">
        <v>1.2E-2</v>
      </c>
      <c r="L34" s="6">
        <v>2.5000000000000001E-2</v>
      </c>
      <c r="M34" s="6">
        <v>5.0000000000000001E-3</v>
      </c>
      <c r="N34" s="6">
        <v>0</v>
      </c>
    </row>
    <row r="35" spans="1:14" ht="21" thickBot="1" x14ac:dyDescent="0.35">
      <c r="A35" s="2" t="s">
        <v>83</v>
      </c>
      <c r="B35" s="3">
        <v>1546</v>
      </c>
      <c r="C35" s="3">
        <v>1546</v>
      </c>
      <c r="D35" s="3">
        <v>0</v>
      </c>
      <c r="E35" s="3">
        <v>0</v>
      </c>
      <c r="F35" s="3">
        <v>0.86299999999999999</v>
      </c>
      <c r="G35" s="6">
        <v>3.0000000000000001E-3</v>
      </c>
      <c r="H35" s="6">
        <v>4.0000000000000001E-3</v>
      </c>
      <c r="I35" s="6">
        <v>4.0000000000000001E-3</v>
      </c>
      <c r="J35" s="6">
        <v>6.0000000000000001E-3</v>
      </c>
      <c r="K35" s="6">
        <v>1.0999999999999999E-2</v>
      </c>
      <c r="L35" s="6">
        <v>2.5999999999999999E-2</v>
      </c>
      <c r="M35" s="6">
        <v>4.0000000000000001E-3</v>
      </c>
      <c r="N35" s="6">
        <v>0</v>
      </c>
    </row>
    <row r="36" spans="1:14" ht="15" thickBot="1" x14ac:dyDescent="0.35">
      <c r="A36" s="2" t="s">
        <v>84</v>
      </c>
      <c r="B36" s="3">
        <v>1549</v>
      </c>
      <c r="C36" s="3">
        <v>1549</v>
      </c>
      <c r="D36" s="3">
        <v>0</v>
      </c>
      <c r="E36" s="3">
        <v>0</v>
      </c>
      <c r="F36" s="3">
        <v>0.86399999999999999</v>
      </c>
      <c r="G36" s="6">
        <v>3.0000000000000001E-3</v>
      </c>
      <c r="H36" s="6">
        <v>4.0000000000000001E-3</v>
      </c>
      <c r="I36" s="6">
        <v>4.0000000000000001E-3</v>
      </c>
      <c r="J36" s="6">
        <v>6.0000000000000001E-3</v>
      </c>
      <c r="K36" s="6">
        <v>0.01</v>
      </c>
      <c r="L36" s="6">
        <v>3.7999999999999999E-2</v>
      </c>
      <c r="M36" s="6">
        <v>4.0000000000000001E-3</v>
      </c>
      <c r="N36" s="6">
        <v>0</v>
      </c>
    </row>
    <row r="37" spans="1:14" ht="15" thickBot="1" x14ac:dyDescent="0.35">
      <c r="A37" s="2" t="s">
        <v>85</v>
      </c>
      <c r="B37" s="3">
        <v>1549</v>
      </c>
      <c r="C37" s="3">
        <v>1549</v>
      </c>
      <c r="D37" s="3">
        <v>0</v>
      </c>
      <c r="E37" s="3">
        <v>0</v>
      </c>
      <c r="F37" s="3">
        <v>0.86399999999999999</v>
      </c>
      <c r="G37" s="6">
        <v>2E-3</v>
      </c>
      <c r="H37" s="6">
        <v>4.0000000000000001E-3</v>
      </c>
      <c r="I37" s="6">
        <v>4.0000000000000001E-3</v>
      </c>
      <c r="J37" s="6">
        <v>6.0000000000000001E-3</v>
      </c>
      <c r="K37" s="6">
        <v>0.01</v>
      </c>
      <c r="L37" s="6">
        <v>2.7E-2</v>
      </c>
      <c r="M37" s="6">
        <v>4.0000000000000001E-3</v>
      </c>
      <c r="N37" s="6">
        <v>0</v>
      </c>
    </row>
    <row r="38" spans="1:14" ht="15" thickBot="1" x14ac:dyDescent="0.35">
      <c r="A38" s="2" t="s">
        <v>86</v>
      </c>
      <c r="B38" s="3">
        <v>1549</v>
      </c>
      <c r="C38" s="3">
        <v>1549</v>
      </c>
      <c r="D38" s="3">
        <v>0</v>
      </c>
      <c r="E38" s="3">
        <v>0</v>
      </c>
      <c r="F38" s="3">
        <v>0.86399999999999999</v>
      </c>
      <c r="G38" s="6">
        <v>2E-3</v>
      </c>
      <c r="H38" s="6">
        <v>4.0000000000000001E-3</v>
      </c>
      <c r="I38" s="6">
        <v>4.0000000000000001E-3</v>
      </c>
      <c r="J38" s="6">
        <v>6.0000000000000001E-3</v>
      </c>
      <c r="K38" s="6">
        <v>8.9999999999999993E-3</v>
      </c>
      <c r="L38" s="6">
        <v>1.4E-2</v>
      </c>
      <c r="M38" s="6">
        <v>4.0000000000000001E-3</v>
      </c>
      <c r="N38" s="6">
        <v>0</v>
      </c>
    </row>
    <row r="39" spans="1:14" ht="15" thickBot="1" x14ac:dyDescent="0.35">
      <c r="A39" s="2" t="s">
        <v>90</v>
      </c>
      <c r="B39" s="3">
        <v>1551</v>
      </c>
      <c r="C39" s="3">
        <v>1551</v>
      </c>
      <c r="D39" s="3">
        <v>0</v>
      </c>
      <c r="E39" s="3">
        <v>0</v>
      </c>
      <c r="F39" s="3">
        <v>0.86299999999999999</v>
      </c>
      <c r="G39" s="6">
        <v>3.0000000000000001E-3</v>
      </c>
      <c r="H39" s="6">
        <v>4.0000000000000001E-3</v>
      </c>
      <c r="I39" s="6">
        <v>4.0000000000000001E-3</v>
      </c>
      <c r="J39" s="6">
        <v>7.0000000000000001E-3</v>
      </c>
      <c r="K39" s="6">
        <v>1.2E-2</v>
      </c>
      <c r="L39" s="6">
        <v>5.2999999999999999E-2</v>
      </c>
      <c r="M39" s="6">
        <v>4.0000000000000001E-3</v>
      </c>
      <c r="N39" s="6">
        <v>0</v>
      </c>
    </row>
    <row r="40" spans="1:14" ht="21" thickBot="1" x14ac:dyDescent="0.35">
      <c r="A40" s="7" t="s">
        <v>92</v>
      </c>
      <c r="B40" s="8">
        <v>1546</v>
      </c>
      <c r="C40" s="8">
        <v>1546</v>
      </c>
      <c r="D40" s="8">
        <v>0</v>
      </c>
      <c r="E40" s="8">
        <v>0</v>
      </c>
      <c r="F40" s="8">
        <v>0.86299999999999999</v>
      </c>
      <c r="G40" s="9">
        <v>0.29599999999999999</v>
      </c>
      <c r="H40" s="9">
        <v>0.39900000000000002</v>
      </c>
      <c r="I40" s="9">
        <v>0.434</v>
      </c>
      <c r="J40" s="9">
        <v>0.51</v>
      </c>
      <c r="K40" s="9">
        <v>0.63</v>
      </c>
      <c r="L40" s="10">
        <v>1.6379999999999999</v>
      </c>
      <c r="M40" s="9">
        <v>0.41199999999999998</v>
      </c>
      <c r="N40" s="9">
        <v>0.51</v>
      </c>
    </row>
    <row r="41" spans="1:14" ht="15" thickBot="1" x14ac:dyDescent="0.35">
      <c r="A41" s="27" t="s">
        <v>94</v>
      </c>
      <c r="B41" s="28"/>
      <c r="C41" s="28"/>
      <c r="D41" s="28"/>
      <c r="E41" s="28"/>
      <c r="F41" s="28"/>
      <c r="G41" s="29"/>
      <c r="H41" s="29">
        <f>SUM(H3:H40)</f>
        <v>1.3390000000000004</v>
      </c>
      <c r="I41" s="29">
        <f>SUM(I3:I40)</f>
        <v>1.4949999999999999</v>
      </c>
      <c r="J41" s="29">
        <f t="shared" ref="J41:N41" si="0">SUM(J3:J40)</f>
        <v>2.1439999999999992</v>
      </c>
      <c r="K41" s="29">
        <f t="shared" si="0"/>
        <v>2.941999999999998</v>
      </c>
      <c r="L41" s="29">
        <f t="shared" si="0"/>
        <v>11.183999999999997</v>
      </c>
      <c r="M41" s="29">
        <f t="shared" si="0"/>
        <v>1.4380000000000002</v>
      </c>
      <c r="N41" s="29">
        <f t="shared" si="0"/>
        <v>2.0329999999999995</v>
      </c>
    </row>
    <row r="42" spans="1:14" ht="15" thickBot="1" x14ac:dyDescent="0.35">
      <c r="A42" s="2" t="s">
        <v>38</v>
      </c>
      <c r="B42" s="3">
        <v>1545</v>
      </c>
      <c r="C42" s="3">
        <v>1545</v>
      </c>
      <c r="D42" s="3">
        <v>0</v>
      </c>
      <c r="E42" s="3">
        <v>0</v>
      </c>
      <c r="F42" s="3">
        <v>0.85899999999999999</v>
      </c>
      <c r="G42" s="5">
        <v>1.139</v>
      </c>
      <c r="H42" s="5">
        <v>1.3979999999999999</v>
      </c>
      <c r="I42" s="5">
        <v>1.4910000000000001</v>
      </c>
      <c r="J42" s="5">
        <v>1.742</v>
      </c>
      <c r="K42" s="5">
        <v>2.1440000000000001</v>
      </c>
      <c r="L42" s="5">
        <v>3.1139999999999999</v>
      </c>
      <c r="M42" s="5">
        <v>1.4390000000000001</v>
      </c>
      <c r="N42" s="5">
        <v>1.657</v>
      </c>
    </row>
    <row r="44" spans="1:14" ht="15" thickBot="1" x14ac:dyDescent="0.35"/>
    <row r="45" spans="1:14" s="15" customFormat="1" ht="15" thickBot="1" x14ac:dyDescent="0.35">
      <c r="A45" s="14" t="s">
        <v>23</v>
      </c>
      <c r="B45" s="14" t="s">
        <v>24</v>
      </c>
      <c r="C45" s="14" t="s">
        <v>25</v>
      </c>
      <c r="D45" s="14" t="s">
        <v>26</v>
      </c>
      <c r="E45" s="14" t="s">
        <v>27</v>
      </c>
      <c r="F45" s="14" t="s">
        <v>28</v>
      </c>
      <c r="G45" s="14" t="s">
        <v>29</v>
      </c>
      <c r="H45" s="14" t="s">
        <v>30</v>
      </c>
      <c r="I45" s="14" t="s">
        <v>31</v>
      </c>
      <c r="J45" s="14" t="s">
        <v>32</v>
      </c>
      <c r="K45" s="14" t="s">
        <v>33</v>
      </c>
      <c r="L45" s="14" t="s">
        <v>34</v>
      </c>
      <c r="M45" s="14" t="s">
        <v>35</v>
      </c>
      <c r="N45" s="14" t="s">
        <v>36</v>
      </c>
    </row>
    <row r="46" spans="1:14" ht="15" thickBot="1" x14ac:dyDescent="0.35">
      <c r="A46" s="2" t="s">
        <v>43</v>
      </c>
      <c r="B46" s="3">
        <v>1221</v>
      </c>
      <c r="C46" s="3">
        <v>1221</v>
      </c>
      <c r="D46" s="3">
        <v>0</v>
      </c>
      <c r="E46" s="3">
        <v>0</v>
      </c>
      <c r="F46" s="3">
        <v>0.68500000000000005</v>
      </c>
      <c r="G46" s="6">
        <v>1.7000000000000001E-2</v>
      </c>
      <c r="H46" s="6">
        <v>2.5999999999999999E-2</v>
      </c>
      <c r="I46" s="6">
        <v>0.03</v>
      </c>
      <c r="J46" s="6">
        <v>4.9000000000000002E-2</v>
      </c>
      <c r="K46" s="6">
        <v>0.14000000000000001</v>
      </c>
      <c r="L46" s="4">
        <v>0.33700000000000002</v>
      </c>
      <c r="M46" s="6">
        <v>3.2000000000000001E-2</v>
      </c>
      <c r="N46" s="6">
        <v>4.9000000000000002E-2</v>
      </c>
    </row>
    <row r="47" spans="1:14" ht="15" thickBot="1" x14ac:dyDescent="0.35">
      <c r="A47" s="2" t="s">
        <v>47</v>
      </c>
      <c r="B47" s="3">
        <v>1222</v>
      </c>
      <c r="C47" s="3">
        <v>1222</v>
      </c>
      <c r="D47" s="3">
        <v>0</v>
      </c>
      <c r="E47" s="3">
        <v>0</v>
      </c>
      <c r="F47" s="3">
        <v>0.68400000000000005</v>
      </c>
      <c r="G47" s="6">
        <v>1.7000000000000001E-2</v>
      </c>
      <c r="H47" s="6">
        <v>2.1000000000000001E-2</v>
      </c>
      <c r="I47" s="6">
        <v>2.3E-2</v>
      </c>
      <c r="J47" s="6">
        <v>0.03</v>
      </c>
      <c r="K47" s="6">
        <v>4.7E-2</v>
      </c>
      <c r="L47" s="6">
        <v>0.23699999999999999</v>
      </c>
      <c r="M47" s="6">
        <v>2.3E-2</v>
      </c>
      <c r="N47" s="6">
        <v>0.03</v>
      </c>
    </row>
    <row r="48" spans="1:14" ht="15" thickBot="1" x14ac:dyDescent="0.35">
      <c r="A48" s="2" t="s">
        <v>50</v>
      </c>
      <c r="B48" s="3">
        <v>1222</v>
      </c>
      <c r="C48" s="3">
        <v>1222</v>
      </c>
      <c r="D48" s="3">
        <v>0</v>
      </c>
      <c r="E48" s="3">
        <v>0</v>
      </c>
      <c r="F48" s="3">
        <v>0.68400000000000005</v>
      </c>
      <c r="G48" s="6">
        <v>1.4E-2</v>
      </c>
      <c r="H48" s="6">
        <v>1.7000000000000001E-2</v>
      </c>
      <c r="I48" s="6">
        <v>1.9E-2</v>
      </c>
      <c r="J48" s="6">
        <v>2.5000000000000001E-2</v>
      </c>
      <c r="K48" s="6">
        <v>3.5999999999999997E-2</v>
      </c>
      <c r="L48" s="4">
        <v>0.34100000000000003</v>
      </c>
      <c r="M48" s="6">
        <v>1.9E-2</v>
      </c>
      <c r="N48" s="6">
        <v>2.5000000000000001E-2</v>
      </c>
    </row>
    <row r="49" spans="1:14" ht="15" thickBot="1" x14ac:dyDescent="0.35">
      <c r="A49" s="2" t="s">
        <v>53</v>
      </c>
      <c r="B49" s="3">
        <v>1222</v>
      </c>
      <c r="C49" s="3">
        <v>1222</v>
      </c>
      <c r="D49" s="3">
        <v>0</v>
      </c>
      <c r="E49" s="3">
        <v>0</v>
      </c>
      <c r="F49" s="3">
        <v>0.68400000000000005</v>
      </c>
      <c r="G49" s="6">
        <v>0.09</v>
      </c>
      <c r="H49" s="6">
        <v>0.161</v>
      </c>
      <c r="I49" s="6">
        <v>0.192</v>
      </c>
      <c r="J49" s="6">
        <v>0.23200000000000001</v>
      </c>
      <c r="K49" s="4">
        <v>0.28799999999999998</v>
      </c>
      <c r="L49" s="4">
        <v>0.47099999999999997</v>
      </c>
      <c r="M49" s="6">
        <v>0.16900000000000001</v>
      </c>
      <c r="N49" s="6">
        <v>0.23200000000000001</v>
      </c>
    </row>
    <row r="50" spans="1:14" ht="15" thickBot="1" x14ac:dyDescent="0.35">
      <c r="A50" s="2" t="s">
        <v>60</v>
      </c>
      <c r="B50" s="3">
        <v>1222</v>
      </c>
      <c r="C50" s="3">
        <v>1222</v>
      </c>
      <c r="D50" s="3">
        <v>0</v>
      </c>
      <c r="E50" s="3">
        <v>0</v>
      </c>
      <c r="F50" s="3">
        <v>0.68400000000000005</v>
      </c>
      <c r="G50" s="6">
        <v>1.4999999999999999E-2</v>
      </c>
      <c r="H50" s="6">
        <v>1.7999999999999999E-2</v>
      </c>
      <c r="I50" s="6">
        <v>1.9E-2</v>
      </c>
      <c r="J50" s="6">
        <v>2.8000000000000001E-2</v>
      </c>
      <c r="K50" s="6">
        <v>3.6999999999999998E-2</v>
      </c>
      <c r="L50" s="4">
        <v>0.27200000000000002</v>
      </c>
      <c r="M50" s="6">
        <v>1.9E-2</v>
      </c>
      <c r="N50" s="6">
        <v>2.8000000000000001E-2</v>
      </c>
    </row>
    <row r="51" spans="1:14" ht="15" thickBot="1" x14ac:dyDescent="0.35">
      <c r="A51" s="2" t="s">
        <v>62</v>
      </c>
      <c r="B51" s="3">
        <v>1222</v>
      </c>
      <c r="C51" s="3">
        <v>1222</v>
      </c>
      <c r="D51" s="3">
        <v>0</v>
      </c>
      <c r="E51" s="3">
        <v>0</v>
      </c>
      <c r="F51" s="3">
        <v>0.68400000000000005</v>
      </c>
      <c r="G51" s="6">
        <v>1.4999999999999999E-2</v>
      </c>
      <c r="H51" s="6">
        <v>1.9E-2</v>
      </c>
      <c r="I51" s="6">
        <v>2.4E-2</v>
      </c>
      <c r="J51" s="6">
        <v>3.1E-2</v>
      </c>
      <c r="K51" s="6">
        <v>4.7E-2</v>
      </c>
      <c r="L51" s="4">
        <v>0.318</v>
      </c>
      <c r="M51" s="6">
        <v>2.1999999999999999E-2</v>
      </c>
      <c r="N51" s="6">
        <v>3.1E-2</v>
      </c>
    </row>
    <row r="52" spans="1:14" ht="15" thickBot="1" x14ac:dyDescent="0.35">
      <c r="A52" s="2" t="s">
        <v>63</v>
      </c>
      <c r="B52" s="3">
        <v>1222</v>
      </c>
      <c r="C52" s="3">
        <v>1222</v>
      </c>
      <c r="D52" s="3">
        <v>0</v>
      </c>
      <c r="E52" s="3">
        <v>0</v>
      </c>
      <c r="F52" s="3">
        <v>0.68400000000000005</v>
      </c>
      <c r="G52" s="6">
        <v>3.2000000000000001E-2</v>
      </c>
      <c r="H52" s="6">
        <v>3.5999999999999997E-2</v>
      </c>
      <c r="I52" s="6">
        <v>0.04</v>
      </c>
      <c r="J52" s="6">
        <v>4.9000000000000002E-2</v>
      </c>
      <c r="K52" s="6">
        <v>7.2999999999999995E-2</v>
      </c>
      <c r="L52" s="4">
        <v>0.26800000000000002</v>
      </c>
      <c r="M52" s="6">
        <v>3.9E-2</v>
      </c>
      <c r="N52" s="6">
        <v>4.8000000000000001E-2</v>
      </c>
    </row>
    <row r="53" spans="1:14" ht="21" thickBot="1" x14ac:dyDescent="0.35">
      <c r="A53" s="2" t="s">
        <v>68</v>
      </c>
      <c r="B53" s="3">
        <v>1221</v>
      </c>
      <c r="C53" s="3">
        <v>1221</v>
      </c>
      <c r="D53" s="3">
        <v>0</v>
      </c>
      <c r="E53" s="3">
        <v>0</v>
      </c>
      <c r="F53" s="3">
        <v>0.68500000000000005</v>
      </c>
      <c r="G53" s="6">
        <v>3.0000000000000001E-3</v>
      </c>
      <c r="H53" s="6">
        <v>4.0000000000000001E-3</v>
      </c>
      <c r="I53" s="6">
        <v>5.0000000000000001E-3</v>
      </c>
      <c r="J53" s="6">
        <v>0.01</v>
      </c>
      <c r="K53" s="6">
        <v>1.4999999999999999E-2</v>
      </c>
      <c r="L53" s="6">
        <v>5.1999999999999998E-2</v>
      </c>
      <c r="M53" s="6">
        <v>5.0000000000000001E-3</v>
      </c>
      <c r="N53" s="6">
        <v>0</v>
      </c>
    </row>
    <row r="54" spans="1:14" ht="15" thickBot="1" x14ac:dyDescent="0.35">
      <c r="A54" s="2" t="s">
        <v>71</v>
      </c>
      <c r="B54" s="3">
        <v>1221</v>
      </c>
      <c r="C54" s="3">
        <v>1221</v>
      </c>
      <c r="D54" s="3">
        <v>0</v>
      </c>
      <c r="E54" s="3">
        <v>0</v>
      </c>
      <c r="F54" s="3">
        <v>0.68500000000000005</v>
      </c>
      <c r="G54" s="6">
        <v>3.0000000000000001E-3</v>
      </c>
      <c r="H54" s="6">
        <v>4.0000000000000001E-3</v>
      </c>
      <c r="I54" s="6">
        <v>5.0000000000000001E-3</v>
      </c>
      <c r="J54" s="6">
        <v>1.2E-2</v>
      </c>
      <c r="K54" s="6">
        <v>1.6E-2</v>
      </c>
      <c r="L54" s="6">
        <v>0.13700000000000001</v>
      </c>
      <c r="M54" s="6">
        <v>6.0000000000000001E-3</v>
      </c>
      <c r="N54" s="6">
        <v>0</v>
      </c>
    </row>
    <row r="55" spans="1:14" ht="15" thickBot="1" x14ac:dyDescent="0.35">
      <c r="A55" s="2" t="s">
        <v>75</v>
      </c>
      <c r="B55" s="3">
        <v>1222</v>
      </c>
      <c r="C55" s="3">
        <v>1222</v>
      </c>
      <c r="D55" s="3">
        <v>0</v>
      </c>
      <c r="E55" s="3">
        <v>0</v>
      </c>
      <c r="F55" s="3">
        <v>0.68400000000000005</v>
      </c>
      <c r="G55" s="6">
        <v>3.0000000000000001E-3</v>
      </c>
      <c r="H55" s="6">
        <v>4.0000000000000001E-3</v>
      </c>
      <c r="I55" s="6">
        <v>5.0000000000000001E-3</v>
      </c>
      <c r="J55" s="6">
        <v>8.9999999999999993E-3</v>
      </c>
      <c r="K55" s="6">
        <v>1.6E-2</v>
      </c>
      <c r="L55" s="6">
        <v>9.8000000000000004E-2</v>
      </c>
      <c r="M55" s="6">
        <v>5.0000000000000001E-3</v>
      </c>
      <c r="N55" s="6">
        <v>0</v>
      </c>
    </row>
    <row r="56" spans="1:14" ht="15" thickBot="1" x14ac:dyDescent="0.35">
      <c r="A56" s="2" t="s">
        <v>78</v>
      </c>
      <c r="B56" s="3">
        <v>1222</v>
      </c>
      <c r="C56" s="3">
        <v>1222</v>
      </c>
      <c r="D56" s="3">
        <v>0</v>
      </c>
      <c r="E56" s="3">
        <v>0</v>
      </c>
      <c r="F56" s="3">
        <v>0.68400000000000005</v>
      </c>
      <c r="G56" s="6">
        <v>2E-3</v>
      </c>
      <c r="H56" s="6">
        <v>4.0000000000000001E-3</v>
      </c>
      <c r="I56" s="6">
        <v>4.0000000000000001E-3</v>
      </c>
      <c r="J56" s="6">
        <v>6.0000000000000001E-3</v>
      </c>
      <c r="K56" s="6">
        <v>8.9999999999999993E-3</v>
      </c>
      <c r="L56" s="6">
        <v>2.8000000000000001E-2</v>
      </c>
      <c r="M56" s="6">
        <v>4.0000000000000001E-3</v>
      </c>
      <c r="N56" s="6">
        <v>0</v>
      </c>
    </row>
    <row r="57" spans="1:14" ht="15" thickBot="1" x14ac:dyDescent="0.35">
      <c r="A57" s="2" t="s">
        <v>81</v>
      </c>
      <c r="B57" s="3">
        <v>1222</v>
      </c>
      <c r="C57" s="3">
        <v>1222</v>
      </c>
      <c r="D57" s="3">
        <v>0</v>
      </c>
      <c r="E57" s="3">
        <v>0</v>
      </c>
      <c r="F57" s="3">
        <v>0.68400000000000005</v>
      </c>
      <c r="G57" s="6">
        <v>2E-3</v>
      </c>
      <c r="H57" s="6">
        <v>4.0000000000000001E-3</v>
      </c>
      <c r="I57" s="6">
        <v>4.0000000000000001E-3</v>
      </c>
      <c r="J57" s="6">
        <v>6.0000000000000001E-3</v>
      </c>
      <c r="K57" s="6">
        <v>1.0999999999999999E-2</v>
      </c>
      <c r="L57" s="6">
        <v>3.3000000000000002E-2</v>
      </c>
      <c r="M57" s="6">
        <v>4.0000000000000001E-3</v>
      </c>
      <c r="N57" s="6">
        <v>0</v>
      </c>
    </row>
    <row r="58" spans="1:14" ht="15" thickBot="1" x14ac:dyDescent="0.35">
      <c r="A58" s="2" t="s">
        <v>87</v>
      </c>
      <c r="B58" s="3">
        <v>1222</v>
      </c>
      <c r="C58" s="3">
        <v>1222</v>
      </c>
      <c r="D58" s="3">
        <v>0</v>
      </c>
      <c r="E58" s="3">
        <v>0</v>
      </c>
      <c r="F58" s="3">
        <v>0.68400000000000005</v>
      </c>
      <c r="G58" s="6">
        <v>2E-3</v>
      </c>
      <c r="H58" s="6">
        <v>4.0000000000000001E-3</v>
      </c>
      <c r="I58" s="6">
        <v>4.0000000000000001E-3</v>
      </c>
      <c r="J58" s="6">
        <v>6.0000000000000001E-3</v>
      </c>
      <c r="K58" s="6">
        <v>8.9999999999999993E-3</v>
      </c>
      <c r="L58" s="6">
        <v>0.03</v>
      </c>
      <c r="M58" s="6">
        <v>4.0000000000000001E-3</v>
      </c>
      <c r="N58" s="6">
        <v>0</v>
      </c>
    </row>
    <row r="59" spans="1:14" ht="21" thickBot="1" x14ac:dyDescent="0.35">
      <c r="A59" s="2" t="s">
        <v>88</v>
      </c>
      <c r="B59" s="3">
        <v>1222</v>
      </c>
      <c r="C59" s="3">
        <v>1222</v>
      </c>
      <c r="D59" s="3">
        <v>0</v>
      </c>
      <c r="E59" s="3">
        <v>0</v>
      </c>
      <c r="F59" s="3">
        <v>0.68400000000000005</v>
      </c>
      <c r="G59" s="6">
        <v>3.0000000000000001E-3</v>
      </c>
      <c r="H59" s="6">
        <v>4.0000000000000001E-3</v>
      </c>
      <c r="I59" s="6">
        <v>4.0000000000000001E-3</v>
      </c>
      <c r="J59" s="6">
        <v>6.0000000000000001E-3</v>
      </c>
      <c r="K59" s="6">
        <v>1.0999999999999999E-2</v>
      </c>
      <c r="L59" s="6">
        <v>4.9000000000000002E-2</v>
      </c>
      <c r="M59" s="6">
        <v>4.0000000000000001E-3</v>
      </c>
      <c r="N59" s="6">
        <v>0</v>
      </c>
    </row>
    <row r="60" spans="1:14" ht="15" thickBot="1" x14ac:dyDescent="0.35">
      <c r="A60" s="2" t="s">
        <v>89</v>
      </c>
      <c r="B60" s="3">
        <v>1222</v>
      </c>
      <c r="C60" s="3">
        <v>1222</v>
      </c>
      <c r="D60" s="3">
        <v>0</v>
      </c>
      <c r="E60" s="3">
        <v>0</v>
      </c>
      <c r="F60" s="3">
        <v>0.68400000000000005</v>
      </c>
      <c r="G60" s="6">
        <v>2E-3</v>
      </c>
      <c r="H60" s="6">
        <v>4.0000000000000001E-3</v>
      </c>
      <c r="I60" s="6">
        <v>4.0000000000000001E-3</v>
      </c>
      <c r="J60" s="6">
        <v>6.0000000000000001E-3</v>
      </c>
      <c r="K60" s="6">
        <v>1.0999999999999999E-2</v>
      </c>
      <c r="L60" s="6">
        <v>2.9000000000000001E-2</v>
      </c>
      <c r="M60" s="6">
        <v>4.0000000000000001E-3</v>
      </c>
      <c r="N60" s="6">
        <v>0</v>
      </c>
    </row>
    <row r="61" spans="1:14" ht="21" thickBot="1" x14ac:dyDescent="0.35">
      <c r="A61" s="2" t="s">
        <v>91</v>
      </c>
      <c r="B61" s="3">
        <v>1221</v>
      </c>
      <c r="C61" s="3">
        <v>1221</v>
      </c>
      <c r="D61" s="3">
        <v>0</v>
      </c>
      <c r="E61" s="3">
        <v>0</v>
      </c>
      <c r="F61" s="3">
        <v>0.68500000000000005</v>
      </c>
      <c r="G61" s="4">
        <v>0.27300000000000002</v>
      </c>
      <c r="H61" s="4">
        <v>0.38800000000000001</v>
      </c>
      <c r="I61" s="4">
        <v>0.46100000000000002</v>
      </c>
      <c r="J61" s="4">
        <v>0.57299999999999995</v>
      </c>
      <c r="K61" s="5">
        <v>0.86399999999999999</v>
      </c>
      <c r="L61" s="5">
        <v>6.9630000000000001</v>
      </c>
      <c r="M61" s="4">
        <v>0.42199999999999999</v>
      </c>
      <c r="N61" s="4">
        <v>0.57299999999999995</v>
      </c>
    </row>
    <row r="62" spans="1:14" ht="15" thickBot="1" x14ac:dyDescent="0.35">
      <c r="A62" s="16" t="s">
        <v>94</v>
      </c>
      <c r="B62" s="17"/>
      <c r="C62" s="17"/>
      <c r="D62" s="17"/>
      <c r="E62" s="17"/>
      <c r="F62" s="17"/>
      <c r="G62" s="18"/>
      <c r="H62" s="18">
        <f>SUM(H46:H61)</f>
        <v>0.71799999999999997</v>
      </c>
      <c r="I62" s="18">
        <f t="shared" ref="I62:N62" si="1">SUM(I46:I61)</f>
        <v>0.84300000000000008</v>
      </c>
      <c r="J62" s="18">
        <f t="shared" si="1"/>
        <v>1.0779999999999998</v>
      </c>
      <c r="K62" s="18">
        <f t="shared" si="1"/>
        <v>1.6300000000000001</v>
      </c>
      <c r="L62" s="18">
        <f t="shared" si="1"/>
        <v>9.6630000000000003</v>
      </c>
      <c r="M62" s="18">
        <f t="shared" si="1"/>
        <v>0.78100000000000003</v>
      </c>
      <c r="N62" s="18">
        <f t="shared" si="1"/>
        <v>1.016</v>
      </c>
    </row>
    <row r="63" spans="1:14" ht="15" thickBot="1" x14ac:dyDescent="0.35">
      <c r="A63" s="2" t="s">
        <v>37</v>
      </c>
      <c r="B63" s="3">
        <v>1221</v>
      </c>
      <c r="C63" s="3">
        <v>1221</v>
      </c>
      <c r="D63" s="3">
        <v>0</v>
      </c>
      <c r="E63" s="3">
        <v>0</v>
      </c>
      <c r="F63" s="3">
        <v>0.68400000000000005</v>
      </c>
      <c r="G63" s="4">
        <v>0.54300000000000004</v>
      </c>
      <c r="H63" s="5">
        <v>0.748</v>
      </c>
      <c r="I63" s="5">
        <v>0.83199999999999996</v>
      </c>
      <c r="J63" s="5">
        <v>1.0049999999999999</v>
      </c>
      <c r="K63" s="5">
        <v>1.405</v>
      </c>
      <c r="L63" s="5">
        <v>7.3289999999999997</v>
      </c>
      <c r="M63" s="5">
        <v>0.78100000000000003</v>
      </c>
      <c r="N63" s="5">
        <v>0.96399999999999997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11401-AB91-464E-BC36-C4CA6979C099}">
  <dimension ref="A1:N65"/>
  <sheetViews>
    <sheetView topLeftCell="A43" workbookViewId="0">
      <selection activeCell="H64" sqref="H64:N64"/>
    </sheetView>
  </sheetViews>
  <sheetFormatPr defaultRowHeight="14.4" x14ac:dyDescent="0.3"/>
  <cols>
    <col min="1" max="1" width="51.33203125" customWidth="1"/>
  </cols>
  <sheetData>
    <row r="1" spans="1:14" ht="15" thickBot="1" x14ac:dyDescent="0.35">
      <c r="A1" t="s">
        <v>93</v>
      </c>
    </row>
    <row r="2" spans="1:14" s="15" customFormat="1" ht="15" thickBot="1" x14ac:dyDescent="0.35">
      <c r="A2" s="14" t="s">
        <v>23</v>
      </c>
      <c r="B2" s="14" t="s">
        <v>24</v>
      </c>
      <c r="C2" s="14" t="s">
        <v>25</v>
      </c>
      <c r="D2" s="14" t="s">
        <v>26</v>
      </c>
      <c r="E2" s="14" t="s">
        <v>27</v>
      </c>
      <c r="F2" s="14" t="s">
        <v>28</v>
      </c>
      <c r="G2" s="14" t="s">
        <v>29</v>
      </c>
      <c r="H2" s="14" t="s">
        <v>30</v>
      </c>
      <c r="I2" s="14" t="s">
        <v>31</v>
      </c>
      <c r="J2" s="14" t="s">
        <v>32</v>
      </c>
      <c r="K2" s="14" t="s">
        <v>33</v>
      </c>
      <c r="L2" s="14" t="s">
        <v>34</v>
      </c>
      <c r="M2" s="14" t="s">
        <v>35</v>
      </c>
      <c r="N2" s="14" t="s">
        <v>36</v>
      </c>
    </row>
    <row r="3" spans="1:14" ht="15" thickBot="1" x14ac:dyDescent="0.35">
      <c r="A3" s="2" t="s">
        <v>39</v>
      </c>
      <c r="B3" s="3">
        <v>1502</v>
      </c>
      <c r="C3" s="3">
        <v>1502</v>
      </c>
      <c r="D3" s="3">
        <v>0</v>
      </c>
      <c r="E3" s="3">
        <v>0</v>
      </c>
      <c r="F3" s="3">
        <v>0.879</v>
      </c>
      <c r="G3" s="6">
        <v>1.4999999999999999E-2</v>
      </c>
      <c r="H3" s="6">
        <v>1.9E-2</v>
      </c>
      <c r="I3" s="6">
        <v>0.02</v>
      </c>
      <c r="J3" s="6">
        <v>3.2000000000000001E-2</v>
      </c>
      <c r="K3" s="6">
        <v>6.3E-2</v>
      </c>
      <c r="L3" s="4">
        <v>0.68700000000000006</v>
      </c>
      <c r="M3" s="6">
        <v>2.1999999999999999E-2</v>
      </c>
      <c r="N3" s="6">
        <v>3.2000000000000001E-2</v>
      </c>
    </row>
    <row r="4" spans="1:14" ht="15" thickBot="1" x14ac:dyDescent="0.35">
      <c r="A4" s="2" t="s">
        <v>40</v>
      </c>
      <c r="B4" s="3">
        <v>1501</v>
      </c>
      <c r="C4" s="3">
        <v>1501</v>
      </c>
      <c r="D4" s="3">
        <v>0</v>
      </c>
      <c r="E4" s="3">
        <v>0</v>
      </c>
      <c r="F4" s="3">
        <v>0.879</v>
      </c>
      <c r="G4" s="6">
        <v>5.3999999999999999E-2</v>
      </c>
      <c r="H4" s="6">
        <v>6.2E-2</v>
      </c>
      <c r="I4" s="6">
        <v>6.8000000000000005E-2</v>
      </c>
      <c r="J4" s="6">
        <v>8.2000000000000003E-2</v>
      </c>
      <c r="K4" s="6">
        <v>0.11</v>
      </c>
      <c r="L4" s="4">
        <v>0.309</v>
      </c>
      <c r="M4" s="6">
        <v>6.5000000000000002E-2</v>
      </c>
      <c r="N4" s="6">
        <v>8.2000000000000003E-2</v>
      </c>
    </row>
    <row r="5" spans="1:14" ht="15" thickBot="1" x14ac:dyDescent="0.35">
      <c r="A5" s="2" t="s">
        <v>41</v>
      </c>
      <c r="B5" s="3">
        <v>1500</v>
      </c>
      <c r="C5" s="3">
        <v>1500</v>
      </c>
      <c r="D5" s="3">
        <v>0</v>
      </c>
      <c r="E5" s="3">
        <v>0</v>
      </c>
      <c r="F5" s="3">
        <v>0.88</v>
      </c>
      <c r="G5" s="6">
        <v>0.156</v>
      </c>
      <c r="H5" s="6">
        <v>0.20300000000000001</v>
      </c>
      <c r="I5" s="6">
        <v>0.221</v>
      </c>
      <c r="J5" s="4">
        <v>0.26600000000000001</v>
      </c>
      <c r="K5" s="4">
        <v>0.35</v>
      </c>
      <c r="L5" s="5">
        <v>1.2210000000000001</v>
      </c>
      <c r="M5" s="6">
        <v>0.21199999999999999</v>
      </c>
      <c r="N5" s="4">
        <v>0.26600000000000001</v>
      </c>
    </row>
    <row r="6" spans="1:14" ht="15" thickBot="1" x14ac:dyDescent="0.35">
      <c r="A6" s="2" t="s">
        <v>42</v>
      </c>
      <c r="B6" s="3">
        <v>1502</v>
      </c>
      <c r="C6" s="3">
        <v>1502</v>
      </c>
      <c r="D6" s="3">
        <v>0</v>
      </c>
      <c r="E6" s="3">
        <v>0</v>
      </c>
      <c r="F6" s="3">
        <v>0.879</v>
      </c>
      <c r="G6" s="6">
        <v>4.1000000000000002E-2</v>
      </c>
      <c r="H6" s="6">
        <v>0.05</v>
      </c>
      <c r="I6" s="6">
        <v>5.8000000000000003E-2</v>
      </c>
      <c r="J6" s="6">
        <v>0.18099999999999999</v>
      </c>
      <c r="K6" s="6">
        <v>0.215</v>
      </c>
      <c r="L6" s="4">
        <v>0.39800000000000002</v>
      </c>
      <c r="M6" s="6">
        <v>6.2E-2</v>
      </c>
      <c r="N6" s="6">
        <v>0.18099999999999999</v>
      </c>
    </row>
    <row r="7" spans="1:14" ht="15" thickBot="1" x14ac:dyDescent="0.35">
      <c r="A7" s="2" t="s">
        <v>44</v>
      </c>
      <c r="B7" s="3">
        <v>1500</v>
      </c>
      <c r="C7" s="3">
        <v>1500</v>
      </c>
      <c r="D7" s="3">
        <v>0</v>
      </c>
      <c r="E7" s="3">
        <v>0</v>
      </c>
      <c r="F7" s="3">
        <v>0.88</v>
      </c>
      <c r="G7" s="6">
        <v>0.06</v>
      </c>
      <c r="H7" s="6">
        <v>7.1999999999999995E-2</v>
      </c>
      <c r="I7" s="6">
        <v>8.1000000000000003E-2</v>
      </c>
      <c r="J7" s="6">
        <v>0.19500000000000001</v>
      </c>
      <c r="K7" s="4">
        <v>0.25800000000000001</v>
      </c>
      <c r="L7" s="5">
        <v>1.2490000000000001</v>
      </c>
      <c r="M7" s="6">
        <v>8.5999999999999993E-2</v>
      </c>
      <c r="N7" s="6">
        <v>0.19500000000000001</v>
      </c>
    </row>
    <row r="8" spans="1:14" ht="15" thickBot="1" x14ac:dyDescent="0.35">
      <c r="A8" s="2" t="s">
        <v>45</v>
      </c>
      <c r="B8" s="3">
        <v>1502</v>
      </c>
      <c r="C8" s="3">
        <v>1502</v>
      </c>
      <c r="D8" s="3">
        <v>0</v>
      </c>
      <c r="E8" s="3">
        <v>0</v>
      </c>
      <c r="F8" s="3">
        <v>0.879</v>
      </c>
      <c r="G8" s="6">
        <v>5.8999999999999997E-2</v>
      </c>
      <c r="H8" s="6">
        <v>6.6000000000000003E-2</v>
      </c>
      <c r="I8" s="6">
        <v>7.5999999999999998E-2</v>
      </c>
      <c r="J8" s="6">
        <v>0.187</v>
      </c>
      <c r="K8" s="6">
        <v>0.23400000000000001</v>
      </c>
      <c r="L8" s="4">
        <v>0.29499999999999998</v>
      </c>
      <c r="M8" s="6">
        <v>7.8E-2</v>
      </c>
      <c r="N8" s="6">
        <v>0.187</v>
      </c>
    </row>
    <row r="9" spans="1:14" ht="21" thickBot="1" x14ac:dyDescent="0.35">
      <c r="A9" s="2" t="s">
        <v>46</v>
      </c>
      <c r="B9" s="3">
        <v>1502</v>
      </c>
      <c r="C9" s="3">
        <v>1502</v>
      </c>
      <c r="D9" s="3">
        <v>0</v>
      </c>
      <c r="E9" s="3">
        <v>0</v>
      </c>
      <c r="F9" s="3">
        <v>0.88</v>
      </c>
      <c r="G9" s="6">
        <v>1.9E-2</v>
      </c>
      <c r="H9" s="6">
        <v>2.5000000000000001E-2</v>
      </c>
      <c r="I9" s="6">
        <v>2.9000000000000001E-2</v>
      </c>
      <c r="J9" s="6">
        <v>3.7999999999999999E-2</v>
      </c>
      <c r="K9" s="6">
        <v>5.5E-2</v>
      </c>
      <c r="L9" s="4">
        <v>0.47399999999999998</v>
      </c>
      <c r="M9" s="6">
        <v>2.8000000000000001E-2</v>
      </c>
      <c r="N9" s="6">
        <v>3.7999999999999999E-2</v>
      </c>
    </row>
    <row r="10" spans="1:14" ht="15" thickBot="1" x14ac:dyDescent="0.35">
      <c r="A10" s="2" t="s">
        <v>48</v>
      </c>
      <c r="B10" s="3">
        <v>1498</v>
      </c>
      <c r="C10" s="3">
        <v>1498</v>
      </c>
      <c r="D10" s="3">
        <v>0</v>
      </c>
      <c r="E10" s="3">
        <v>0</v>
      </c>
      <c r="F10" s="3">
        <v>0.879</v>
      </c>
      <c r="G10" s="6">
        <v>1.4999999999999999E-2</v>
      </c>
      <c r="H10" s="6">
        <v>1.7999999999999999E-2</v>
      </c>
      <c r="I10" s="6">
        <v>0.02</v>
      </c>
      <c r="J10" s="6">
        <v>2.7E-2</v>
      </c>
      <c r="K10" s="6">
        <v>3.9E-2</v>
      </c>
      <c r="L10" s="6">
        <v>0.189</v>
      </c>
      <c r="M10" s="6">
        <v>0.02</v>
      </c>
      <c r="N10" s="6">
        <v>2.7E-2</v>
      </c>
    </row>
    <row r="11" spans="1:14" ht="15" thickBot="1" x14ac:dyDescent="0.35">
      <c r="A11" s="2" t="s">
        <v>49</v>
      </c>
      <c r="B11" s="3">
        <v>1498</v>
      </c>
      <c r="C11" s="3">
        <v>1498</v>
      </c>
      <c r="D11" s="3">
        <v>0</v>
      </c>
      <c r="E11" s="3">
        <v>0</v>
      </c>
      <c r="F11" s="3">
        <v>0.879</v>
      </c>
      <c r="G11" s="6">
        <v>1.4E-2</v>
      </c>
      <c r="H11" s="6">
        <v>1.7999999999999999E-2</v>
      </c>
      <c r="I11" s="6">
        <v>0.02</v>
      </c>
      <c r="J11" s="6">
        <v>2.7E-2</v>
      </c>
      <c r="K11" s="6">
        <v>4.2000000000000003E-2</v>
      </c>
      <c r="L11" s="4">
        <v>0.34</v>
      </c>
      <c r="M11" s="6">
        <v>0.02</v>
      </c>
      <c r="N11" s="6">
        <v>2.7E-2</v>
      </c>
    </row>
    <row r="12" spans="1:14" ht="15" thickBot="1" x14ac:dyDescent="0.35">
      <c r="A12" s="2" t="s">
        <v>51</v>
      </c>
      <c r="B12" s="3">
        <v>1500</v>
      </c>
      <c r="C12" s="3">
        <v>1500</v>
      </c>
      <c r="D12" s="3">
        <v>0</v>
      </c>
      <c r="E12" s="3">
        <v>0</v>
      </c>
      <c r="F12" s="3">
        <v>0.879</v>
      </c>
      <c r="G12" s="6">
        <v>1.4E-2</v>
      </c>
      <c r="H12" s="6">
        <v>0.02</v>
      </c>
      <c r="I12" s="6">
        <v>2.4E-2</v>
      </c>
      <c r="J12" s="6">
        <v>3.3000000000000002E-2</v>
      </c>
      <c r="K12" s="6">
        <v>0.05</v>
      </c>
      <c r="L12" s="6">
        <v>0.247</v>
      </c>
      <c r="M12" s="6">
        <v>2.1999999999999999E-2</v>
      </c>
      <c r="N12" s="6">
        <v>3.3000000000000002E-2</v>
      </c>
    </row>
    <row r="13" spans="1:14" ht="15" thickBot="1" x14ac:dyDescent="0.35">
      <c r="A13" s="2" t="s">
        <v>52</v>
      </c>
      <c r="B13" s="3">
        <v>1501</v>
      </c>
      <c r="C13" s="3">
        <v>1501</v>
      </c>
      <c r="D13" s="3">
        <v>0</v>
      </c>
      <c r="E13" s="3">
        <v>0</v>
      </c>
      <c r="F13" s="3">
        <v>0.879</v>
      </c>
      <c r="G13" s="6">
        <v>1.4E-2</v>
      </c>
      <c r="H13" s="6">
        <v>1.7000000000000001E-2</v>
      </c>
      <c r="I13" s="6">
        <v>1.9E-2</v>
      </c>
      <c r="J13" s="6">
        <v>2.5999999999999999E-2</v>
      </c>
      <c r="K13" s="6">
        <v>4.2000000000000003E-2</v>
      </c>
      <c r="L13" s="4">
        <v>0.34100000000000003</v>
      </c>
      <c r="M13" s="6">
        <v>1.9E-2</v>
      </c>
      <c r="N13" s="6">
        <v>2.5999999999999999E-2</v>
      </c>
    </row>
    <row r="14" spans="1:14" ht="15" thickBot="1" x14ac:dyDescent="0.35">
      <c r="A14" s="2" t="s">
        <v>54</v>
      </c>
      <c r="B14" s="3">
        <v>1501</v>
      </c>
      <c r="C14" s="3">
        <v>1501</v>
      </c>
      <c r="D14" s="3">
        <v>0</v>
      </c>
      <c r="E14" s="3">
        <v>0</v>
      </c>
      <c r="F14" s="3">
        <v>0.879</v>
      </c>
      <c r="G14" s="6">
        <v>6.7000000000000004E-2</v>
      </c>
      <c r="H14" s="6">
        <v>0.13800000000000001</v>
      </c>
      <c r="I14" s="6">
        <v>0.16900000000000001</v>
      </c>
      <c r="J14" s="6">
        <v>0.21099999999999999</v>
      </c>
      <c r="K14" s="6">
        <v>0.247</v>
      </c>
      <c r="L14" s="5">
        <v>1.2470000000000001</v>
      </c>
      <c r="M14" s="6">
        <v>0.14899999999999999</v>
      </c>
      <c r="N14" s="6">
        <v>0.21099999999999999</v>
      </c>
    </row>
    <row r="15" spans="1:14" ht="15" thickBot="1" x14ac:dyDescent="0.35">
      <c r="A15" s="2" t="s">
        <v>55</v>
      </c>
      <c r="B15" s="3">
        <v>1500</v>
      </c>
      <c r="C15" s="3">
        <v>1500</v>
      </c>
      <c r="D15" s="3">
        <v>0</v>
      </c>
      <c r="E15" s="3">
        <v>0</v>
      </c>
      <c r="F15" s="3">
        <v>0.88</v>
      </c>
      <c r="G15" s="6">
        <v>1.4999999999999999E-2</v>
      </c>
      <c r="H15" s="6">
        <v>0.02</v>
      </c>
      <c r="I15" s="6">
        <v>2.4E-2</v>
      </c>
      <c r="J15" s="6">
        <v>3.1E-2</v>
      </c>
      <c r="K15" s="6">
        <v>4.1000000000000002E-2</v>
      </c>
      <c r="L15" s="6">
        <v>0.124</v>
      </c>
      <c r="M15" s="6">
        <v>2.1999999999999999E-2</v>
      </c>
      <c r="N15" s="6">
        <v>3.1E-2</v>
      </c>
    </row>
    <row r="16" spans="1:14" ht="15" thickBot="1" x14ac:dyDescent="0.35">
      <c r="A16" s="2" t="s">
        <v>56</v>
      </c>
      <c r="B16" s="3">
        <v>1501</v>
      </c>
      <c r="C16" s="3">
        <v>1501</v>
      </c>
      <c r="D16" s="3">
        <v>0</v>
      </c>
      <c r="E16" s="3">
        <v>0</v>
      </c>
      <c r="F16" s="3">
        <v>0.879</v>
      </c>
      <c r="G16" s="6">
        <v>1.4999999999999999E-2</v>
      </c>
      <c r="H16" s="6">
        <v>1.7999999999999999E-2</v>
      </c>
      <c r="I16" s="6">
        <v>0.02</v>
      </c>
      <c r="J16" s="6">
        <v>0.03</v>
      </c>
      <c r="K16" s="6">
        <v>0.11700000000000001</v>
      </c>
      <c r="L16" s="4">
        <v>0.35299999999999998</v>
      </c>
      <c r="M16" s="6">
        <v>2.1000000000000001E-2</v>
      </c>
      <c r="N16" s="6">
        <v>0.03</v>
      </c>
    </row>
    <row r="17" spans="1:14" ht="15" thickBot="1" x14ac:dyDescent="0.35">
      <c r="A17" s="2" t="s">
        <v>57</v>
      </c>
      <c r="B17" s="3">
        <v>1502</v>
      </c>
      <c r="C17" s="3">
        <v>1502</v>
      </c>
      <c r="D17" s="3">
        <v>0</v>
      </c>
      <c r="E17" s="3">
        <v>0</v>
      </c>
      <c r="F17" s="3">
        <v>0.879</v>
      </c>
      <c r="G17" s="6">
        <v>1.4999999999999999E-2</v>
      </c>
      <c r="H17" s="6">
        <v>1.7000000000000001E-2</v>
      </c>
      <c r="I17" s="6">
        <v>1.9E-2</v>
      </c>
      <c r="J17" s="6">
        <v>2.5999999999999999E-2</v>
      </c>
      <c r="K17" s="6">
        <v>3.6999999999999998E-2</v>
      </c>
      <c r="L17" s="6">
        <v>0.2</v>
      </c>
      <c r="M17" s="6">
        <v>1.9E-2</v>
      </c>
      <c r="N17" s="6">
        <v>2.5999999999999999E-2</v>
      </c>
    </row>
    <row r="18" spans="1:14" ht="15" thickBot="1" x14ac:dyDescent="0.35">
      <c r="A18" s="2" t="s">
        <v>58</v>
      </c>
      <c r="B18" s="3">
        <v>1502</v>
      </c>
      <c r="C18" s="3">
        <v>1502</v>
      </c>
      <c r="D18" s="3">
        <v>0</v>
      </c>
      <c r="E18" s="3">
        <v>0</v>
      </c>
      <c r="F18" s="3">
        <v>0.879</v>
      </c>
      <c r="G18" s="6">
        <v>1.4E-2</v>
      </c>
      <c r="H18" s="6">
        <v>1.7000000000000001E-2</v>
      </c>
      <c r="I18" s="6">
        <v>1.9E-2</v>
      </c>
      <c r="J18" s="6">
        <v>2.5000000000000001E-2</v>
      </c>
      <c r="K18" s="6">
        <v>3.4000000000000002E-2</v>
      </c>
      <c r="L18" s="6">
        <v>0.17799999999999999</v>
      </c>
      <c r="M18" s="6">
        <v>1.7999999999999999E-2</v>
      </c>
      <c r="N18" s="6">
        <v>2.5000000000000001E-2</v>
      </c>
    </row>
    <row r="19" spans="1:14" ht="15" thickBot="1" x14ac:dyDescent="0.35">
      <c r="A19" s="2" t="s">
        <v>59</v>
      </c>
      <c r="B19" s="3">
        <v>1502</v>
      </c>
      <c r="C19" s="3">
        <v>1502</v>
      </c>
      <c r="D19" s="3">
        <v>0</v>
      </c>
      <c r="E19" s="3">
        <v>0</v>
      </c>
      <c r="F19" s="3">
        <v>0.879</v>
      </c>
      <c r="G19" s="6">
        <v>1.4E-2</v>
      </c>
      <c r="H19" s="6">
        <v>1.7000000000000001E-2</v>
      </c>
      <c r="I19" s="6">
        <v>1.9E-2</v>
      </c>
      <c r="J19" s="6">
        <v>2.5000000000000001E-2</v>
      </c>
      <c r="K19" s="6">
        <v>3.5999999999999997E-2</v>
      </c>
      <c r="L19" s="6">
        <v>0.22500000000000001</v>
      </c>
      <c r="M19" s="6">
        <v>1.9E-2</v>
      </c>
      <c r="N19" s="6">
        <v>2.5000000000000001E-2</v>
      </c>
    </row>
    <row r="20" spans="1:14" ht="15" thickBot="1" x14ac:dyDescent="0.35">
      <c r="A20" s="2" t="s">
        <v>61</v>
      </c>
      <c r="B20" s="3">
        <v>1499</v>
      </c>
      <c r="C20" s="3">
        <v>1499</v>
      </c>
      <c r="D20" s="3">
        <v>0</v>
      </c>
      <c r="E20" s="3">
        <v>0</v>
      </c>
      <c r="F20" s="3">
        <v>0.879</v>
      </c>
      <c r="G20" s="6">
        <v>1.4999999999999999E-2</v>
      </c>
      <c r="H20" s="6">
        <v>1.7999999999999999E-2</v>
      </c>
      <c r="I20" s="6">
        <v>1.9E-2</v>
      </c>
      <c r="J20" s="6">
        <v>2.5999999999999999E-2</v>
      </c>
      <c r="K20" s="6">
        <v>3.6999999999999998E-2</v>
      </c>
      <c r="L20" s="4">
        <v>0.26700000000000002</v>
      </c>
      <c r="M20" s="6">
        <v>1.9E-2</v>
      </c>
      <c r="N20" s="6">
        <v>2.5999999999999999E-2</v>
      </c>
    </row>
    <row r="21" spans="1:14" ht="15" thickBot="1" x14ac:dyDescent="0.35">
      <c r="A21" s="2" t="s">
        <v>64</v>
      </c>
      <c r="B21" s="3">
        <v>1504</v>
      </c>
      <c r="C21" s="3">
        <v>1504</v>
      </c>
      <c r="D21" s="3">
        <v>0</v>
      </c>
      <c r="E21" s="3">
        <v>0</v>
      </c>
      <c r="F21" s="3">
        <v>0.88</v>
      </c>
      <c r="G21" s="6">
        <v>2.5000000000000001E-2</v>
      </c>
      <c r="H21" s="6">
        <v>3.5000000000000003E-2</v>
      </c>
      <c r="I21" s="6">
        <v>3.7999999999999999E-2</v>
      </c>
      <c r="J21" s="6">
        <v>4.9000000000000002E-2</v>
      </c>
      <c r="K21" s="6">
        <v>7.3999999999999996E-2</v>
      </c>
      <c r="L21" s="5">
        <v>1.163</v>
      </c>
      <c r="M21" s="6">
        <v>3.9E-2</v>
      </c>
      <c r="N21" s="6">
        <v>4.9000000000000002E-2</v>
      </c>
    </row>
    <row r="22" spans="1:14" ht="15" thickBot="1" x14ac:dyDescent="0.35">
      <c r="A22" s="2" t="s">
        <v>65</v>
      </c>
      <c r="B22" s="3">
        <v>1501</v>
      </c>
      <c r="C22" s="3">
        <v>1501</v>
      </c>
      <c r="D22" s="3">
        <v>0</v>
      </c>
      <c r="E22" s="3">
        <v>0</v>
      </c>
      <c r="F22" s="3">
        <v>0.879</v>
      </c>
      <c r="G22" s="6">
        <v>2E-3</v>
      </c>
      <c r="H22" s="6">
        <v>4.0000000000000001E-3</v>
      </c>
      <c r="I22" s="6">
        <v>4.0000000000000001E-3</v>
      </c>
      <c r="J22" s="6">
        <v>6.0000000000000001E-3</v>
      </c>
      <c r="K22" s="6">
        <v>8.9999999999999993E-3</v>
      </c>
      <c r="L22" s="6">
        <v>1.9E-2</v>
      </c>
      <c r="M22" s="6">
        <v>4.0000000000000001E-3</v>
      </c>
      <c r="N22" s="6">
        <v>0</v>
      </c>
    </row>
    <row r="23" spans="1:14" ht="15" thickBot="1" x14ac:dyDescent="0.35">
      <c r="A23" s="2" t="s">
        <v>66</v>
      </c>
      <c r="B23" s="3">
        <v>1502</v>
      </c>
      <c r="C23" s="3">
        <v>1502</v>
      </c>
      <c r="D23" s="3">
        <v>0</v>
      </c>
      <c r="E23" s="3">
        <v>0</v>
      </c>
      <c r="F23" s="3">
        <v>0.879</v>
      </c>
      <c r="G23" s="6">
        <v>2E-3</v>
      </c>
      <c r="H23" s="6">
        <v>4.0000000000000001E-3</v>
      </c>
      <c r="I23" s="6">
        <v>4.0000000000000001E-3</v>
      </c>
      <c r="J23" s="6">
        <v>6.0000000000000001E-3</v>
      </c>
      <c r="K23" s="6">
        <v>8.9999999999999993E-3</v>
      </c>
      <c r="L23" s="6">
        <v>2.4E-2</v>
      </c>
      <c r="M23" s="6">
        <v>4.0000000000000001E-3</v>
      </c>
      <c r="N23" s="6">
        <v>0</v>
      </c>
    </row>
    <row r="24" spans="1:14" ht="15" thickBot="1" x14ac:dyDescent="0.35">
      <c r="A24" s="2" t="s">
        <v>67</v>
      </c>
      <c r="B24" s="3">
        <v>1501</v>
      </c>
      <c r="C24" s="3">
        <v>1501</v>
      </c>
      <c r="D24" s="3">
        <v>0</v>
      </c>
      <c r="E24" s="3">
        <v>0</v>
      </c>
      <c r="F24" s="3">
        <v>0.879</v>
      </c>
      <c r="G24" s="6">
        <v>3.0000000000000001E-3</v>
      </c>
      <c r="H24" s="6">
        <v>4.0000000000000001E-3</v>
      </c>
      <c r="I24" s="6">
        <v>4.0000000000000001E-3</v>
      </c>
      <c r="J24" s="6">
        <v>6.0000000000000001E-3</v>
      </c>
      <c r="K24" s="6">
        <v>0.01</v>
      </c>
      <c r="L24" s="6">
        <v>0.20599999999999999</v>
      </c>
      <c r="M24" s="6">
        <v>4.0000000000000001E-3</v>
      </c>
      <c r="N24" s="6">
        <v>0</v>
      </c>
    </row>
    <row r="25" spans="1:14" ht="15" thickBot="1" x14ac:dyDescent="0.35">
      <c r="A25" s="2" t="s">
        <v>69</v>
      </c>
      <c r="B25" s="3">
        <v>1501</v>
      </c>
      <c r="C25" s="3">
        <v>1501</v>
      </c>
      <c r="D25" s="3">
        <v>0</v>
      </c>
      <c r="E25" s="3">
        <v>0</v>
      </c>
      <c r="F25" s="3">
        <v>0.879</v>
      </c>
      <c r="G25" s="6">
        <v>2E-3</v>
      </c>
      <c r="H25" s="6">
        <v>4.0000000000000001E-3</v>
      </c>
      <c r="I25" s="6">
        <v>4.0000000000000001E-3</v>
      </c>
      <c r="J25" s="6">
        <v>6.0000000000000001E-3</v>
      </c>
      <c r="K25" s="6">
        <v>0.01</v>
      </c>
      <c r="L25" s="6">
        <v>2.5999999999999999E-2</v>
      </c>
      <c r="M25" s="6">
        <v>4.0000000000000001E-3</v>
      </c>
      <c r="N25" s="6">
        <v>0</v>
      </c>
    </row>
    <row r="26" spans="1:14" ht="15" thickBot="1" x14ac:dyDescent="0.35">
      <c r="A26" s="2" t="s">
        <v>70</v>
      </c>
      <c r="B26" s="3">
        <v>1501</v>
      </c>
      <c r="C26" s="3">
        <v>1501</v>
      </c>
      <c r="D26" s="3">
        <v>0</v>
      </c>
      <c r="E26" s="3">
        <v>0</v>
      </c>
      <c r="F26" s="3">
        <v>0.879</v>
      </c>
      <c r="G26" s="6">
        <v>3.0000000000000001E-3</v>
      </c>
      <c r="H26" s="6">
        <v>4.0000000000000001E-3</v>
      </c>
      <c r="I26" s="6">
        <v>4.0000000000000001E-3</v>
      </c>
      <c r="J26" s="6">
        <v>6.0000000000000001E-3</v>
      </c>
      <c r="K26" s="6">
        <v>8.9999999999999993E-3</v>
      </c>
      <c r="L26" s="6">
        <v>4.2999999999999997E-2</v>
      </c>
      <c r="M26" s="6">
        <v>4.0000000000000001E-3</v>
      </c>
      <c r="N26" s="6">
        <v>0</v>
      </c>
    </row>
    <row r="27" spans="1:14" ht="15" thickBot="1" x14ac:dyDescent="0.35">
      <c r="A27" s="2" t="s">
        <v>72</v>
      </c>
      <c r="B27" s="3">
        <v>1501</v>
      </c>
      <c r="C27" s="3">
        <v>1501</v>
      </c>
      <c r="D27" s="3">
        <v>0</v>
      </c>
      <c r="E27" s="3">
        <v>0</v>
      </c>
      <c r="F27" s="3">
        <v>0.879</v>
      </c>
      <c r="G27" s="6">
        <v>2E-3</v>
      </c>
      <c r="H27" s="6">
        <v>4.0000000000000001E-3</v>
      </c>
      <c r="I27" s="6">
        <v>4.0000000000000001E-3</v>
      </c>
      <c r="J27" s="6">
        <v>6.0000000000000001E-3</v>
      </c>
      <c r="K27" s="6">
        <v>0.01</v>
      </c>
      <c r="L27" s="6">
        <v>3.2000000000000001E-2</v>
      </c>
      <c r="M27" s="6">
        <v>4.0000000000000001E-3</v>
      </c>
      <c r="N27" s="6">
        <v>0</v>
      </c>
    </row>
    <row r="28" spans="1:14" ht="15" thickBot="1" x14ac:dyDescent="0.35">
      <c r="A28" s="2" t="s">
        <v>73</v>
      </c>
      <c r="B28" s="3">
        <v>1501</v>
      </c>
      <c r="C28" s="3">
        <v>1501</v>
      </c>
      <c r="D28" s="3">
        <v>0</v>
      </c>
      <c r="E28" s="3">
        <v>0</v>
      </c>
      <c r="F28" s="3">
        <v>0.879</v>
      </c>
      <c r="G28" s="6">
        <v>3.0000000000000001E-3</v>
      </c>
      <c r="H28" s="6">
        <v>4.0000000000000001E-3</v>
      </c>
      <c r="I28" s="6">
        <v>4.0000000000000001E-3</v>
      </c>
      <c r="J28" s="6">
        <v>6.0000000000000001E-3</v>
      </c>
      <c r="K28" s="6">
        <v>8.9999999999999993E-3</v>
      </c>
      <c r="L28" s="6">
        <v>2.1999999999999999E-2</v>
      </c>
      <c r="M28" s="6">
        <v>4.0000000000000001E-3</v>
      </c>
      <c r="N28" s="6">
        <v>0</v>
      </c>
    </row>
    <row r="29" spans="1:14" ht="21" thickBot="1" x14ac:dyDescent="0.35">
      <c r="A29" s="2" t="s">
        <v>74</v>
      </c>
      <c r="B29" s="3">
        <v>1502</v>
      </c>
      <c r="C29" s="3">
        <v>1502</v>
      </c>
      <c r="D29" s="3">
        <v>0</v>
      </c>
      <c r="E29" s="3">
        <v>0</v>
      </c>
      <c r="F29" s="3">
        <v>0.879</v>
      </c>
      <c r="G29" s="6">
        <v>2E-3</v>
      </c>
      <c r="H29" s="6">
        <v>4.0000000000000001E-3</v>
      </c>
      <c r="I29" s="6">
        <v>5.0000000000000001E-3</v>
      </c>
      <c r="J29" s="6">
        <v>6.0000000000000001E-3</v>
      </c>
      <c r="K29" s="6">
        <v>1.0999999999999999E-2</v>
      </c>
      <c r="L29" s="6">
        <v>2.9000000000000001E-2</v>
      </c>
      <c r="M29" s="6">
        <v>4.0000000000000001E-3</v>
      </c>
      <c r="N29" s="6">
        <v>0</v>
      </c>
    </row>
    <row r="30" spans="1:14" ht="21" thickBot="1" x14ac:dyDescent="0.35">
      <c r="A30" s="2" t="s">
        <v>76</v>
      </c>
      <c r="B30" s="3">
        <v>1498</v>
      </c>
      <c r="C30" s="3">
        <v>1498</v>
      </c>
      <c r="D30" s="3">
        <v>0</v>
      </c>
      <c r="E30" s="3">
        <v>0</v>
      </c>
      <c r="F30" s="3">
        <v>0.879</v>
      </c>
      <c r="G30" s="6">
        <v>2E-3</v>
      </c>
      <c r="H30" s="6">
        <v>4.0000000000000001E-3</v>
      </c>
      <c r="I30" s="6">
        <v>5.0000000000000001E-3</v>
      </c>
      <c r="J30" s="6">
        <v>8.0000000000000002E-3</v>
      </c>
      <c r="K30" s="6">
        <v>1.4E-2</v>
      </c>
      <c r="L30" s="6">
        <v>4.1000000000000002E-2</v>
      </c>
      <c r="M30" s="6">
        <v>5.0000000000000001E-3</v>
      </c>
      <c r="N30" s="6">
        <v>0</v>
      </c>
    </row>
    <row r="31" spans="1:14" ht="15" thickBot="1" x14ac:dyDescent="0.35">
      <c r="A31" s="2" t="s">
        <v>77</v>
      </c>
      <c r="B31" s="3">
        <v>1498</v>
      </c>
      <c r="C31" s="3">
        <v>1498</v>
      </c>
      <c r="D31" s="3">
        <v>0</v>
      </c>
      <c r="E31" s="3">
        <v>0</v>
      </c>
      <c r="F31" s="3">
        <v>0.879</v>
      </c>
      <c r="G31" s="6">
        <v>3.0000000000000001E-3</v>
      </c>
      <c r="H31" s="6">
        <v>4.0000000000000001E-3</v>
      </c>
      <c r="I31" s="6">
        <v>4.0000000000000001E-3</v>
      </c>
      <c r="J31" s="6">
        <v>6.0000000000000001E-3</v>
      </c>
      <c r="K31" s="6">
        <v>1.0999999999999999E-2</v>
      </c>
      <c r="L31" s="6">
        <v>4.7E-2</v>
      </c>
      <c r="M31" s="6">
        <v>4.0000000000000001E-3</v>
      </c>
      <c r="N31" s="6">
        <v>0</v>
      </c>
    </row>
    <row r="32" spans="1:14" ht="15" thickBot="1" x14ac:dyDescent="0.35">
      <c r="A32" s="2" t="s">
        <v>79</v>
      </c>
      <c r="B32" s="3">
        <v>1498</v>
      </c>
      <c r="C32" s="3">
        <v>1498</v>
      </c>
      <c r="D32" s="3">
        <v>0</v>
      </c>
      <c r="E32" s="3">
        <v>0</v>
      </c>
      <c r="F32" s="3">
        <v>0.879</v>
      </c>
      <c r="G32" s="6">
        <v>3.0000000000000001E-3</v>
      </c>
      <c r="H32" s="6">
        <v>4.0000000000000001E-3</v>
      </c>
      <c r="I32" s="6">
        <v>4.0000000000000001E-3</v>
      </c>
      <c r="J32" s="6">
        <v>7.0000000000000001E-3</v>
      </c>
      <c r="K32" s="6">
        <v>8.9999999999999993E-3</v>
      </c>
      <c r="L32" s="6">
        <v>0.03</v>
      </c>
      <c r="M32" s="6">
        <v>4.0000000000000001E-3</v>
      </c>
      <c r="N32" s="6">
        <v>0</v>
      </c>
    </row>
    <row r="33" spans="1:14" ht="15" thickBot="1" x14ac:dyDescent="0.35">
      <c r="A33" s="2" t="s">
        <v>80</v>
      </c>
      <c r="B33" s="3">
        <v>1501</v>
      </c>
      <c r="C33" s="3">
        <v>1501</v>
      </c>
      <c r="D33" s="3">
        <v>0</v>
      </c>
      <c r="E33" s="3">
        <v>0</v>
      </c>
      <c r="F33" s="3">
        <v>0.879</v>
      </c>
      <c r="G33" s="6">
        <v>3.0000000000000001E-3</v>
      </c>
      <c r="H33" s="6">
        <v>4.0000000000000001E-3</v>
      </c>
      <c r="I33" s="6">
        <v>5.0000000000000001E-3</v>
      </c>
      <c r="J33" s="6">
        <v>6.0000000000000001E-3</v>
      </c>
      <c r="K33" s="6">
        <v>0.01</v>
      </c>
      <c r="L33" s="6">
        <v>2.1999999999999999E-2</v>
      </c>
      <c r="M33" s="6">
        <v>4.0000000000000001E-3</v>
      </c>
      <c r="N33" s="6">
        <v>0</v>
      </c>
    </row>
    <row r="34" spans="1:14" ht="15" thickBot="1" x14ac:dyDescent="0.35">
      <c r="A34" s="2" t="s">
        <v>82</v>
      </c>
      <c r="B34" s="3">
        <v>1501</v>
      </c>
      <c r="C34" s="3">
        <v>1501</v>
      </c>
      <c r="D34" s="3">
        <v>0</v>
      </c>
      <c r="E34" s="3">
        <v>0</v>
      </c>
      <c r="F34" s="3">
        <v>0.879</v>
      </c>
      <c r="G34" s="6">
        <v>3.0000000000000001E-3</v>
      </c>
      <c r="H34" s="6">
        <v>4.0000000000000001E-3</v>
      </c>
      <c r="I34" s="6">
        <v>5.0000000000000001E-3</v>
      </c>
      <c r="J34" s="6">
        <v>8.0000000000000002E-3</v>
      </c>
      <c r="K34" s="6">
        <v>1.2999999999999999E-2</v>
      </c>
      <c r="L34" s="6">
        <v>2.5000000000000001E-2</v>
      </c>
      <c r="M34" s="6">
        <v>5.0000000000000001E-3</v>
      </c>
      <c r="N34" s="6">
        <v>0</v>
      </c>
    </row>
    <row r="35" spans="1:14" ht="15" thickBot="1" x14ac:dyDescent="0.35">
      <c r="A35" s="2" t="s">
        <v>83</v>
      </c>
      <c r="B35" s="3">
        <v>1501</v>
      </c>
      <c r="C35" s="3">
        <v>1501</v>
      </c>
      <c r="D35" s="3">
        <v>0</v>
      </c>
      <c r="E35" s="3">
        <v>0</v>
      </c>
      <c r="F35" s="3">
        <v>0.879</v>
      </c>
      <c r="G35" s="6">
        <v>2E-3</v>
      </c>
      <c r="H35" s="6">
        <v>4.0000000000000001E-3</v>
      </c>
      <c r="I35" s="6">
        <v>4.0000000000000001E-3</v>
      </c>
      <c r="J35" s="6">
        <v>5.0000000000000001E-3</v>
      </c>
      <c r="K35" s="6">
        <v>8.0000000000000002E-3</v>
      </c>
      <c r="L35" s="6">
        <v>1.7000000000000001E-2</v>
      </c>
      <c r="M35" s="6">
        <v>4.0000000000000001E-3</v>
      </c>
      <c r="N35" s="6">
        <v>0</v>
      </c>
    </row>
    <row r="36" spans="1:14" ht="15" thickBot="1" x14ac:dyDescent="0.35">
      <c r="A36" s="2" t="s">
        <v>84</v>
      </c>
      <c r="B36" s="3">
        <v>1502</v>
      </c>
      <c r="C36" s="3">
        <v>1502</v>
      </c>
      <c r="D36" s="3">
        <v>0</v>
      </c>
      <c r="E36" s="3">
        <v>0</v>
      </c>
      <c r="F36" s="3">
        <v>0.879</v>
      </c>
      <c r="G36" s="6">
        <v>2E-3</v>
      </c>
      <c r="H36" s="6">
        <v>4.0000000000000001E-3</v>
      </c>
      <c r="I36" s="6">
        <v>4.0000000000000001E-3</v>
      </c>
      <c r="J36" s="6">
        <v>6.0000000000000001E-3</v>
      </c>
      <c r="K36" s="6">
        <v>0.01</v>
      </c>
      <c r="L36" s="6">
        <v>2.7E-2</v>
      </c>
      <c r="M36" s="6">
        <v>4.0000000000000001E-3</v>
      </c>
      <c r="N36" s="6">
        <v>0</v>
      </c>
    </row>
    <row r="37" spans="1:14" ht="15" thickBot="1" x14ac:dyDescent="0.35">
      <c r="A37" s="2" t="s">
        <v>85</v>
      </c>
      <c r="B37" s="3">
        <v>1501</v>
      </c>
      <c r="C37" s="3">
        <v>1501</v>
      </c>
      <c r="D37" s="3">
        <v>0</v>
      </c>
      <c r="E37" s="3">
        <v>0</v>
      </c>
      <c r="F37" s="3">
        <v>0.879</v>
      </c>
      <c r="G37" s="6">
        <v>2E-3</v>
      </c>
      <c r="H37" s="6">
        <v>4.0000000000000001E-3</v>
      </c>
      <c r="I37" s="6">
        <v>4.0000000000000001E-3</v>
      </c>
      <c r="J37" s="6">
        <v>6.0000000000000001E-3</v>
      </c>
      <c r="K37" s="6">
        <v>0.01</v>
      </c>
      <c r="L37" s="6">
        <v>1.7999999999999999E-2</v>
      </c>
      <c r="M37" s="6">
        <v>4.0000000000000001E-3</v>
      </c>
      <c r="N37" s="6">
        <v>0</v>
      </c>
    </row>
    <row r="38" spans="1:14" ht="15" thickBot="1" x14ac:dyDescent="0.35">
      <c r="A38" s="2" t="s">
        <v>86</v>
      </c>
      <c r="B38" s="3">
        <v>1501</v>
      </c>
      <c r="C38" s="3">
        <v>1501</v>
      </c>
      <c r="D38" s="3">
        <v>0</v>
      </c>
      <c r="E38" s="3">
        <v>0</v>
      </c>
      <c r="F38" s="3">
        <v>0.879</v>
      </c>
      <c r="G38" s="6">
        <v>2E-3</v>
      </c>
      <c r="H38" s="6">
        <v>4.0000000000000001E-3</v>
      </c>
      <c r="I38" s="6">
        <v>4.0000000000000001E-3</v>
      </c>
      <c r="J38" s="6">
        <v>6.0000000000000001E-3</v>
      </c>
      <c r="K38" s="6">
        <v>8.9999999999999993E-3</v>
      </c>
      <c r="L38" s="6">
        <v>0.03</v>
      </c>
      <c r="M38" s="6">
        <v>4.0000000000000001E-3</v>
      </c>
      <c r="N38" s="6">
        <v>0</v>
      </c>
    </row>
    <row r="39" spans="1:14" ht="15" thickBot="1" x14ac:dyDescent="0.35">
      <c r="A39" s="2" t="s">
        <v>90</v>
      </c>
      <c r="B39" s="3">
        <v>1499</v>
      </c>
      <c r="C39" s="3">
        <v>1499</v>
      </c>
      <c r="D39" s="3">
        <v>0</v>
      </c>
      <c r="E39" s="3">
        <v>0</v>
      </c>
      <c r="F39" s="3">
        <v>0.879</v>
      </c>
      <c r="G39" s="6">
        <v>2E-3</v>
      </c>
      <c r="H39" s="6">
        <v>4.0000000000000001E-3</v>
      </c>
      <c r="I39" s="6">
        <v>5.0000000000000001E-3</v>
      </c>
      <c r="J39" s="6">
        <v>6.0000000000000001E-3</v>
      </c>
      <c r="K39" s="6">
        <v>1.0999999999999999E-2</v>
      </c>
      <c r="L39" s="6">
        <v>2.9000000000000001E-2</v>
      </c>
      <c r="M39" s="6">
        <v>4.0000000000000001E-3</v>
      </c>
      <c r="N39" s="6">
        <v>0</v>
      </c>
    </row>
    <row r="40" spans="1:14" ht="15" thickBot="1" x14ac:dyDescent="0.35">
      <c r="A40" s="7" t="s">
        <v>92</v>
      </c>
      <c r="B40" s="8">
        <v>1501</v>
      </c>
      <c r="C40" s="8">
        <v>1501</v>
      </c>
      <c r="D40" s="8">
        <v>0</v>
      </c>
      <c r="E40" s="8">
        <v>0</v>
      </c>
      <c r="F40" s="8">
        <v>0.879</v>
      </c>
      <c r="G40" s="9">
        <v>0.28000000000000003</v>
      </c>
      <c r="H40" s="9">
        <v>0.38100000000000001</v>
      </c>
      <c r="I40" s="9">
        <v>0.41199999999999998</v>
      </c>
      <c r="J40" s="9">
        <v>0.48099999999999998</v>
      </c>
      <c r="K40" s="9">
        <v>0.59599999999999997</v>
      </c>
      <c r="L40" s="10">
        <v>1.4690000000000001</v>
      </c>
      <c r="M40" s="9">
        <v>0.39200000000000002</v>
      </c>
      <c r="N40" s="9">
        <v>0.48099999999999998</v>
      </c>
    </row>
    <row r="41" spans="1:14" ht="15" thickBot="1" x14ac:dyDescent="0.35">
      <c r="A41" s="27" t="s">
        <v>94</v>
      </c>
      <c r="B41" s="28"/>
      <c r="C41" s="28"/>
      <c r="D41" s="28"/>
      <c r="E41" s="28"/>
      <c r="F41" s="28"/>
      <c r="G41" s="29"/>
      <c r="H41" s="29">
        <f>SUM(H3:H40)</f>
        <v>1.3030000000000004</v>
      </c>
      <c r="I41" s="29">
        <f t="shared" ref="I41:N41" si="0">SUM(I3:I40)</f>
        <v>1.452</v>
      </c>
      <c r="J41" s="29">
        <f t="shared" si="0"/>
        <v>2.1099999999999994</v>
      </c>
      <c r="K41" s="29">
        <f t="shared" si="0"/>
        <v>2.8589999999999982</v>
      </c>
      <c r="L41" s="29">
        <f t="shared" si="0"/>
        <v>11.662999999999997</v>
      </c>
      <c r="M41" s="29">
        <f t="shared" si="0"/>
        <v>1.4060000000000001</v>
      </c>
      <c r="N41" s="29">
        <f t="shared" si="0"/>
        <v>1.9979999999999998</v>
      </c>
    </row>
    <row r="42" spans="1:14" ht="15" thickBot="1" x14ac:dyDescent="0.35">
      <c r="A42" s="2" t="s">
        <v>38</v>
      </c>
      <c r="B42" s="3">
        <v>1500</v>
      </c>
      <c r="C42" s="3">
        <v>1500</v>
      </c>
      <c r="D42" s="3">
        <v>0</v>
      </c>
      <c r="E42" s="3">
        <v>0</v>
      </c>
      <c r="F42" s="3">
        <v>0.876</v>
      </c>
      <c r="G42" s="5">
        <v>1.0860000000000001</v>
      </c>
      <c r="H42" s="5">
        <v>1.371</v>
      </c>
      <c r="I42" s="5">
        <v>1.448</v>
      </c>
      <c r="J42" s="5">
        <v>1.7230000000000001</v>
      </c>
      <c r="K42" s="5">
        <v>2.1589999999999998</v>
      </c>
      <c r="L42" s="5">
        <v>2.629</v>
      </c>
      <c r="M42" s="5">
        <v>1.4079999999999999</v>
      </c>
      <c r="N42" s="5">
        <v>1.643</v>
      </c>
    </row>
    <row r="46" spans="1:14" ht="15" thickBot="1" x14ac:dyDescent="0.35"/>
    <row r="47" spans="1:14" s="15" customFormat="1" ht="15" thickBot="1" x14ac:dyDescent="0.35">
      <c r="A47" s="14" t="s">
        <v>23</v>
      </c>
      <c r="B47" s="14" t="s">
        <v>24</v>
      </c>
      <c r="C47" s="14" t="s">
        <v>25</v>
      </c>
      <c r="D47" s="14" t="s">
        <v>26</v>
      </c>
      <c r="E47" s="14" t="s">
        <v>27</v>
      </c>
      <c r="F47" s="14" t="s">
        <v>28</v>
      </c>
      <c r="G47" s="14" t="s">
        <v>29</v>
      </c>
      <c r="H47" s="14" t="s">
        <v>30</v>
      </c>
      <c r="I47" s="14" t="s">
        <v>31</v>
      </c>
      <c r="J47" s="14" t="s">
        <v>32</v>
      </c>
      <c r="K47" s="14" t="s">
        <v>33</v>
      </c>
      <c r="L47" s="14" t="s">
        <v>34</v>
      </c>
      <c r="M47" s="14" t="s">
        <v>35</v>
      </c>
      <c r="N47" s="14" t="s">
        <v>36</v>
      </c>
    </row>
    <row r="48" spans="1:14" ht="15" thickBot="1" x14ac:dyDescent="0.35">
      <c r="A48" s="2" t="s">
        <v>43</v>
      </c>
      <c r="B48" s="3">
        <v>1065</v>
      </c>
      <c r="C48" s="3">
        <v>1065</v>
      </c>
      <c r="D48" s="3">
        <v>0</v>
      </c>
      <c r="E48" s="3">
        <v>0</v>
      </c>
      <c r="F48" s="3">
        <v>0.629</v>
      </c>
      <c r="G48" s="6">
        <v>1.7999999999999999E-2</v>
      </c>
      <c r="H48" s="6">
        <v>2.7E-2</v>
      </c>
      <c r="I48" s="6">
        <v>0.03</v>
      </c>
      <c r="J48" s="6">
        <v>4.7E-2</v>
      </c>
      <c r="K48" s="6">
        <v>0.124</v>
      </c>
      <c r="L48" s="4">
        <v>0.26100000000000001</v>
      </c>
      <c r="M48" s="6">
        <v>0.03</v>
      </c>
      <c r="N48" s="6">
        <v>4.7E-2</v>
      </c>
    </row>
    <row r="49" spans="1:14" ht="15" thickBot="1" x14ac:dyDescent="0.35">
      <c r="A49" s="2" t="s">
        <v>50</v>
      </c>
      <c r="B49" s="3">
        <v>1067</v>
      </c>
      <c r="C49" s="3">
        <v>1067</v>
      </c>
      <c r="D49" s="3">
        <v>0</v>
      </c>
      <c r="E49" s="3">
        <v>0</v>
      </c>
      <c r="F49" s="3">
        <v>0.629</v>
      </c>
      <c r="G49" s="6">
        <v>1.4E-2</v>
      </c>
      <c r="H49" s="6">
        <v>1.7000000000000001E-2</v>
      </c>
      <c r="I49" s="6">
        <v>1.9E-2</v>
      </c>
      <c r="J49" s="6">
        <v>2.5999999999999999E-2</v>
      </c>
      <c r="K49" s="6">
        <v>0.04</v>
      </c>
      <c r="L49" s="4">
        <v>0.26700000000000002</v>
      </c>
      <c r="M49" s="6">
        <v>1.9E-2</v>
      </c>
      <c r="N49" s="6">
        <v>2.5999999999999999E-2</v>
      </c>
    </row>
    <row r="50" spans="1:14" ht="15" thickBot="1" x14ac:dyDescent="0.35">
      <c r="A50" s="2" t="s">
        <v>47</v>
      </c>
      <c r="B50" s="3">
        <v>1067</v>
      </c>
      <c r="C50" s="3">
        <v>1067</v>
      </c>
      <c r="D50" s="3">
        <v>0</v>
      </c>
      <c r="E50" s="3">
        <v>0</v>
      </c>
      <c r="F50" s="3">
        <v>0.629</v>
      </c>
      <c r="G50" s="6">
        <v>1.7000000000000001E-2</v>
      </c>
      <c r="H50" s="6">
        <v>2.1000000000000001E-2</v>
      </c>
      <c r="I50" s="6">
        <v>2.3E-2</v>
      </c>
      <c r="J50" s="6">
        <v>2.9000000000000001E-2</v>
      </c>
      <c r="K50" s="6">
        <v>5.2999999999999999E-2</v>
      </c>
      <c r="L50" s="6">
        <v>0.23899999999999999</v>
      </c>
      <c r="M50" s="6">
        <v>2.3E-2</v>
      </c>
      <c r="N50" s="6">
        <v>2.9000000000000001E-2</v>
      </c>
    </row>
    <row r="51" spans="1:14" ht="15" thickBot="1" x14ac:dyDescent="0.35">
      <c r="A51" s="2" t="s">
        <v>53</v>
      </c>
      <c r="B51" s="3">
        <v>1065</v>
      </c>
      <c r="C51" s="3">
        <v>1065</v>
      </c>
      <c r="D51" s="3">
        <v>0</v>
      </c>
      <c r="E51" s="3">
        <v>0</v>
      </c>
      <c r="F51" s="3">
        <v>0.629</v>
      </c>
      <c r="G51" s="6">
        <v>7.0000000000000007E-2</v>
      </c>
      <c r="H51" s="6">
        <v>0.14699999999999999</v>
      </c>
      <c r="I51" s="6">
        <v>0.17399999999999999</v>
      </c>
      <c r="J51" s="6">
        <v>0.21</v>
      </c>
      <c r="K51" s="6">
        <v>0.246</v>
      </c>
      <c r="L51" s="4">
        <v>0.437</v>
      </c>
      <c r="M51" s="6">
        <v>0.151</v>
      </c>
      <c r="N51" s="6">
        <v>0.21</v>
      </c>
    </row>
    <row r="52" spans="1:14" ht="15" thickBot="1" x14ac:dyDescent="0.35">
      <c r="A52" s="2" t="s">
        <v>60</v>
      </c>
      <c r="B52" s="3">
        <v>1065</v>
      </c>
      <c r="C52" s="3">
        <v>1065</v>
      </c>
      <c r="D52" s="3">
        <v>0</v>
      </c>
      <c r="E52" s="3">
        <v>0</v>
      </c>
      <c r="F52" s="3">
        <v>0.629</v>
      </c>
      <c r="G52" s="6">
        <v>1.4E-2</v>
      </c>
      <c r="H52" s="6">
        <v>1.7999999999999999E-2</v>
      </c>
      <c r="I52" s="6">
        <v>0.02</v>
      </c>
      <c r="J52" s="6">
        <v>2.5999999999999999E-2</v>
      </c>
      <c r="K52" s="6">
        <v>3.5999999999999997E-2</v>
      </c>
      <c r="L52" s="4">
        <v>0.28699999999999998</v>
      </c>
      <c r="M52" s="6">
        <v>0.02</v>
      </c>
      <c r="N52" s="6">
        <v>2.5999999999999999E-2</v>
      </c>
    </row>
    <row r="53" spans="1:14" ht="15" thickBot="1" x14ac:dyDescent="0.35">
      <c r="A53" s="2" t="s">
        <v>62</v>
      </c>
      <c r="B53" s="3">
        <v>1067</v>
      </c>
      <c r="C53" s="3">
        <v>1067</v>
      </c>
      <c r="D53" s="3">
        <v>0</v>
      </c>
      <c r="E53" s="3">
        <v>0</v>
      </c>
      <c r="F53" s="3">
        <v>0.629</v>
      </c>
      <c r="G53" s="6">
        <v>1.4E-2</v>
      </c>
      <c r="H53" s="6">
        <v>0.02</v>
      </c>
      <c r="I53" s="6">
        <v>2.4E-2</v>
      </c>
      <c r="J53" s="6">
        <v>3.5000000000000003E-2</v>
      </c>
      <c r="K53" s="6">
        <v>5.8000000000000003E-2</v>
      </c>
      <c r="L53" s="4">
        <v>0.33</v>
      </c>
      <c r="M53" s="6">
        <v>2.3E-2</v>
      </c>
      <c r="N53" s="6">
        <v>3.5000000000000003E-2</v>
      </c>
    </row>
    <row r="54" spans="1:14" ht="15" thickBot="1" x14ac:dyDescent="0.35">
      <c r="A54" s="2" t="s">
        <v>63</v>
      </c>
      <c r="B54" s="3">
        <v>1067</v>
      </c>
      <c r="C54" s="3">
        <v>1067</v>
      </c>
      <c r="D54" s="3">
        <v>0</v>
      </c>
      <c r="E54" s="3">
        <v>0</v>
      </c>
      <c r="F54" s="3">
        <v>0.629</v>
      </c>
      <c r="G54" s="6">
        <v>3.2000000000000001E-2</v>
      </c>
      <c r="H54" s="6">
        <v>3.6999999999999998E-2</v>
      </c>
      <c r="I54" s="6">
        <v>4.1000000000000002E-2</v>
      </c>
      <c r="J54" s="6">
        <v>0.05</v>
      </c>
      <c r="K54" s="6">
        <v>6.5000000000000002E-2</v>
      </c>
      <c r="L54" s="6">
        <v>0.24299999999999999</v>
      </c>
      <c r="M54" s="6">
        <v>3.9E-2</v>
      </c>
      <c r="N54" s="6">
        <v>4.9000000000000002E-2</v>
      </c>
    </row>
    <row r="55" spans="1:14" ht="15" thickBot="1" x14ac:dyDescent="0.35">
      <c r="A55" s="2" t="s">
        <v>68</v>
      </c>
      <c r="B55" s="3">
        <v>1065</v>
      </c>
      <c r="C55" s="3">
        <v>1065</v>
      </c>
      <c r="D55" s="3">
        <v>0</v>
      </c>
      <c r="E55" s="3">
        <v>0</v>
      </c>
      <c r="F55" s="3">
        <v>0.629</v>
      </c>
      <c r="G55" s="6">
        <v>3.0000000000000001E-3</v>
      </c>
      <c r="H55" s="6">
        <v>4.0000000000000001E-3</v>
      </c>
      <c r="I55" s="6">
        <v>5.0000000000000001E-3</v>
      </c>
      <c r="J55" s="6">
        <v>0.01</v>
      </c>
      <c r="K55" s="6">
        <v>1.4999999999999999E-2</v>
      </c>
      <c r="L55" s="6">
        <v>3.9E-2</v>
      </c>
      <c r="M55" s="6">
        <v>5.0000000000000001E-3</v>
      </c>
      <c r="N55" s="6">
        <v>0</v>
      </c>
    </row>
    <row r="56" spans="1:14" ht="15" thickBot="1" x14ac:dyDescent="0.35">
      <c r="A56" s="2" t="s">
        <v>71</v>
      </c>
      <c r="B56" s="3">
        <v>1065</v>
      </c>
      <c r="C56" s="3">
        <v>1065</v>
      </c>
      <c r="D56" s="3">
        <v>0</v>
      </c>
      <c r="E56" s="3">
        <v>0</v>
      </c>
      <c r="F56" s="3">
        <v>0.629</v>
      </c>
      <c r="G56" s="6">
        <v>2E-3</v>
      </c>
      <c r="H56" s="6">
        <v>4.0000000000000001E-3</v>
      </c>
      <c r="I56" s="6">
        <v>5.0000000000000001E-3</v>
      </c>
      <c r="J56" s="6">
        <v>1.2E-2</v>
      </c>
      <c r="K56" s="6">
        <v>1.7999999999999999E-2</v>
      </c>
      <c r="L56" s="6">
        <v>2.9000000000000001E-2</v>
      </c>
      <c r="M56" s="6">
        <v>5.0000000000000001E-3</v>
      </c>
      <c r="N56" s="6">
        <v>0</v>
      </c>
    </row>
    <row r="57" spans="1:14" ht="15" thickBot="1" x14ac:dyDescent="0.35">
      <c r="A57" s="2" t="s">
        <v>75</v>
      </c>
      <c r="B57" s="3">
        <v>1067</v>
      </c>
      <c r="C57" s="3">
        <v>1067</v>
      </c>
      <c r="D57" s="3">
        <v>0</v>
      </c>
      <c r="E57" s="3">
        <v>0</v>
      </c>
      <c r="F57" s="3">
        <v>0.629</v>
      </c>
      <c r="G57" s="6">
        <v>3.0000000000000001E-3</v>
      </c>
      <c r="H57" s="6">
        <v>4.0000000000000001E-3</v>
      </c>
      <c r="I57" s="6">
        <v>5.0000000000000001E-3</v>
      </c>
      <c r="J57" s="6">
        <v>8.9999999999999993E-3</v>
      </c>
      <c r="K57" s="6">
        <v>1.6E-2</v>
      </c>
      <c r="L57" s="6">
        <v>9.8000000000000004E-2</v>
      </c>
      <c r="M57" s="6">
        <v>5.0000000000000001E-3</v>
      </c>
      <c r="N57" s="6">
        <v>0</v>
      </c>
    </row>
    <row r="58" spans="1:14" ht="15" thickBot="1" x14ac:dyDescent="0.35">
      <c r="A58" s="2" t="s">
        <v>78</v>
      </c>
      <c r="B58" s="3">
        <v>1067</v>
      </c>
      <c r="C58" s="3">
        <v>1067</v>
      </c>
      <c r="D58" s="3">
        <v>0</v>
      </c>
      <c r="E58" s="3">
        <v>0</v>
      </c>
      <c r="F58" s="3">
        <v>0.629</v>
      </c>
      <c r="G58" s="6">
        <v>2E-3</v>
      </c>
      <c r="H58" s="6">
        <v>4.0000000000000001E-3</v>
      </c>
      <c r="I58" s="6">
        <v>4.0000000000000001E-3</v>
      </c>
      <c r="J58" s="6">
        <v>6.0000000000000001E-3</v>
      </c>
      <c r="K58" s="6">
        <v>8.9999999999999993E-3</v>
      </c>
      <c r="L58" s="6">
        <v>1.4E-2</v>
      </c>
      <c r="M58" s="6">
        <v>4.0000000000000001E-3</v>
      </c>
      <c r="N58" s="6">
        <v>0</v>
      </c>
    </row>
    <row r="59" spans="1:14" ht="15" thickBot="1" x14ac:dyDescent="0.35">
      <c r="A59" s="2" t="s">
        <v>81</v>
      </c>
      <c r="B59" s="3">
        <v>1065</v>
      </c>
      <c r="C59" s="3">
        <v>1065</v>
      </c>
      <c r="D59" s="3">
        <v>0</v>
      </c>
      <c r="E59" s="3">
        <v>0</v>
      </c>
      <c r="F59" s="3">
        <v>0.629</v>
      </c>
      <c r="G59" s="6">
        <v>3.0000000000000001E-3</v>
      </c>
      <c r="H59" s="6">
        <v>4.0000000000000001E-3</v>
      </c>
      <c r="I59" s="6">
        <v>4.0000000000000001E-3</v>
      </c>
      <c r="J59" s="6">
        <v>6.0000000000000001E-3</v>
      </c>
      <c r="K59" s="6">
        <v>0.01</v>
      </c>
      <c r="L59" s="6">
        <v>2.8000000000000001E-2</v>
      </c>
      <c r="M59" s="6">
        <v>4.0000000000000001E-3</v>
      </c>
      <c r="N59" s="6">
        <v>0</v>
      </c>
    </row>
    <row r="60" spans="1:14" ht="15" thickBot="1" x14ac:dyDescent="0.35">
      <c r="A60" s="2" t="s">
        <v>87</v>
      </c>
      <c r="B60" s="3">
        <v>1067</v>
      </c>
      <c r="C60" s="3">
        <v>1067</v>
      </c>
      <c r="D60" s="3">
        <v>0</v>
      </c>
      <c r="E60" s="3">
        <v>0</v>
      </c>
      <c r="F60" s="3">
        <v>0.629</v>
      </c>
      <c r="G60" s="6">
        <v>2E-3</v>
      </c>
      <c r="H60" s="6">
        <v>4.0000000000000001E-3</v>
      </c>
      <c r="I60" s="6">
        <v>4.0000000000000001E-3</v>
      </c>
      <c r="J60" s="6">
        <v>6.0000000000000001E-3</v>
      </c>
      <c r="K60" s="6">
        <v>8.9999999999999993E-3</v>
      </c>
      <c r="L60" s="6">
        <v>1.9E-2</v>
      </c>
      <c r="M60" s="6">
        <v>4.0000000000000001E-3</v>
      </c>
      <c r="N60" s="6">
        <v>0</v>
      </c>
    </row>
    <row r="61" spans="1:14" ht="15" thickBot="1" x14ac:dyDescent="0.35">
      <c r="A61" s="2" t="s">
        <v>88</v>
      </c>
      <c r="B61" s="3">
        <v>1067</v>
      </c>
      <c r="C61" s="3">
        <v>1067</v>
      </c>
      <c r="D61" s="3">
        <v>0</v>
      </c>
      <c r="E61" s="3">
        <v>0</v>
      </c>
      <c r="F61" s="3">
        <v>0.629</v>
      </c>
      <c r="G61" s="6">
        <v>2E-3</v>
      </c>
      <c r="H61" s="6">
        <v>4.0000000000000001E-3</v>
      </c>
      <c r="I61" s="6">
        <v>4.0000000000000001E-3</v>
      </c>
      <c r="J61" s="6">
        <v>5.0000000000000001E-3</v>
      </c>
      <c r="K61" s="6">
        <v>0.01</v>
      </c>
      <c r="L61" s="6">
        <v>1.4E-2</v>
      </c>
      <c r="M61" s="6">
        <v>4.0000000000000001E-3</v>
      </c>
      <c r="N61" s="6">
        <v>0</v>
      </c>
    </row>
    <row r="62" spans="1:14" ht="15" thickBot="1" x14ac:dyDescent="0.35">
      <c r="A62" s="2" t="s">
        <v>89</v>
      </c>
      <c r="B62" s="3">
        <v>1067</v>
      </c>
      <c r="C62" s="3">
        <v>1067</v>
      </c>
      <c r="D62" s="3">
        <v>0</v>
      </c>
      <c r="E62" s="3">
        <v>0</v>
      </c>
      <c r="F62" s="3">
        <v>0.629</v>
      </c>
      <c r="G62" s="6">
        <v>3.0000000000000001E-3</v>
      </c>
      <c r="H62" s="6">
        <v>4.0000000000000001E-3</v>
      </c>
      <c r="I62" s="6">
        <v>4.0000000000000001E-3</v>
      </c>
      <c r="J62" s="6">
        <v>6.0000000000000001E-3</v>
      </c>
      <c r="K62" s="6">
        <v>1.2E-2</v>
      </c>
      <c r="L62" s="6">
        <v>7.0000000000000007E-2</v>
      </c>
      <c r="M62" s="6">
        <v>4.0000000000000001E-3</v>
      </c>
      <c r="N62" s="6">
        <v>0</v>
      </c>
    </row>
    <row r="63" spans="1:14" ht="15" thickBot="1" x14ac:dyDescent="0.35">
      <c r="A63" s="2" t="s">
        <v>91</v>
      </c>
      <c r="B63" s="3">
        <v>1065</v>
      </c>
      <c r="C63" s="3">
        <v>1065</v>
      </c>
      <c r="D63" s="3">
        <v>0</v>
      </c>
      <c r="E63" s="3">
        <v>0</v>
      </c>
      <c r="F63" s="3">
        <v>0.629</v>
      </c>
      <c r="G63" s="4">
        <v>0.26200000000000001</v>
      </c>
      <c r="H63" s="4">
        <v>0.376</v>
      </c>
      <c r="I63" s="4">
        <v>0.44900000000000001</v>
      </c>
      <c r="J63" s="4">
        <v>0.54600000000000004</v>
      </c>
      <c r="K63" s="4">
        <v>0.67800000000000005</v>
      </c>
      <c r="L63" s="5">
        <v>1.254</v>
      </c>
      <c r="M63" s="4">
        <v>0.4</v>
      </c>
      <c r="N63" s="4">
        <v>0.54600000000000004</v>
      </c>
    </row>
    <row r="64" spans="1:14" ht="15" thickBot="1" x14ac:dyDescent="0.35">
      <c r="A64" s="16" t="s">
        <v>94</v>
      </c>
      <c r="B64" s="17"/>
      <c r="C64" s="17"/>
      <c r="D64" s="17"/>
      <c r="E64" s="17"/>
      <c r="F64" s="17"/>
      <c r="G64" s="18"/>
      <c r="H64" s="18">
        <f>SUM(H48:H63)</f>
        <v>0.69500000000000006</v>
      </c>
      <c r="I64" s="18">
        <f t="shared" ref="I64:N64" si="1">SUM(I48:I63)</f>
        <v>0.81500000000000006</v>
      </c>
      <c r="J64" s="18">
        <f t="shared" si="1"/>
        <v>1.0290000000000001</v>
      </c>
      <c r="K64" s="18">
        <f t="shared" si="1"/>
        <v>1.399</v>
      </c>
      <c r="L64" s="18">
        <f t="shared" si="1"/>
        <v>3.6289999999999996</v>
      </c>
      <c r="M64" s="18">
        <f t="shared" si="1"/>
        <v>0.74</v>
      </c>
      <c r="N64" s="18">
        <f t="shared" si="1"/>
        <v>0.96799999999999997</v>
      </c>
    </row>
    <row r="65" spans="1:14" ht="15" thickBot="1" x14ac:dyDescent="0.35">
      <c r="A65" s="2" t="s">
        <v>37</v>
      </c>
      <c r="B65" s="3">
        <v>1065</v>
      </c>
      <c r="C65" s="3">
        <v>1065</v>
      </c>
      <c r="D65" s="3">
        <v>0</v>
      </c>
      <c r="E65" s="3">
        <v>0</v>
      </c>
      <c r="F65" s="3">
        <v>0.628</v>
      </c>
      <c r="G65" s="4">
        <v>0.52100000000000002</v>
      </c>
      <c r="H65" s="5">
        <v>0.72099999999999997</v>
      </c>
      <c r="I65" s="5">
        <v>0.79800000000000004</v>
      </c>
      <c r="J65" s="5">
        <v>0.93899999999999995</v>
      </c>
      <c r="K65" s="5">
        <v>1.1870000000000001</v>
      </c>
      <c r="L65" s="5">
        <v>1.63</v>
      </c>
      <c r="M65" s="5">
        <v>0.74199999999999999</v>
      </c>
      <c r="N65" s="5">
        <v>0.90600000000000003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2996-8904-449E-8E2E-FE3F5942BBA9}">
  <dimension ref="A1:N64"/>
  <sheetViews>
    <sheetView topLeftCell="A40" workbookViewId="0">
      <selection activeCell="H63" sqref="H63:N63"/>
    </sheetView>
  </sheetViews>
  <sheetFormatPr defaultRowHeight="14.4" x14ac:dyDescent="0.3"/>
  <cols>
    <col min="1" max="1" width="44.88671875" customWidth="1"/>
  </cols>
  <sheetData>
    <row r="1" spans="1:14" ht="15" thickBot="1" x14ac:dyDescent="0.35">
      <c r="A1" t="s">
        <v>93</v>
      </c>
    </row>
    <row r="2" spans="1:14" s="15" customFormat="1" ht="15" thickBot="1" x14ac:dyDescent="0.35">
      <c r="A2" s="14" t="s">
        <v>23</v>
      </c>
      <c r="B2" s="14" t="s">
        <v>24</v>
      </c>
      <c r="C2" s="14" t="s">
        <v>25</v>
      </c>
      <c r="D2" s="14" t="s">
        <v>26</v>
      </c>
      <c r="E2" s="14" t="s">
        <v>27</v>
      </c>
      <c r="F2" s="14" t="s">
        <v>28</v>
      </c>
      <c r="G2" s="14" t="s">
        <v>29</v>
      </c>
      <c r="H2" s="14" t="s">
        <v>30</v>
      </c>
      <c r="I2" s="14" t="s">
        <v>31</v>
      </c>
      <c r="J2" s="14" t="s">
        <v>32</v>
      </c>
      <c r="K2" s="14" t="s">
        <v>33</v>
      </c>
      <c r="L2" s="14" t="s">
        <v>34</v>
      </c>
      <c r="M2" s="14" t="s">
        <v>35</v>
      </c>
      <c r="N2" s="14" t="s">
        <v>36</v>
      </c>
    </row>
    <row r="3" spans="1:14" ht="15" thickBot="1" x14ac:dyDescent="0.35">
      <c r="A3" s="2" t="s">
        <v>39</v>
      </c>
      <c r="B3" s="3">
        <v>1537</v>
      </c>
      <c r="C3" s="3">
        <v>1537</v>
      </c>
      <c r="D3" s="3">
        <v>0</v>
      </c>
      <c r="E3" s="3">
        <v>0</v>
      </c>
      <c r="F3" s="3">
        <v>0.86099999999999999</v>
      </c>
      <c r="G3" s="6">
        <v>1.7000000000000001E-2</v>
      </c>
      <c r="H3" s="6">
        <v>2.1999999999999999E-2</v>
      </c>
      <c r="I3" s="6">
        <v>2.4E-2</v>
      </c>
      <c r="J3" s="6">
        <v>3.2000000000000001E-2</v>
      </c>
      <c r="K3" s="6">
        <v>4.9000000000000002E-2</v>
      </c>
      <c r="L3" s="4">
        <v>0.57199999999999995</v>
      </c>
      <c r="M3" s="6">
        <v>2.4E-2</v>
      </c>
      <c r="N3" s="6">
        <v>3.2000000000000001E-2</v>
      </c>
    </row>
    <row r="4" spans="1:14" ht="15" thickBot="1" x14ac:dyDescent="0.35">
      <c r="A4" s="2" t="s">
        <v>40</v>
      </c>
      <c r="B4" s="3">
        <v>1536</v>
      </c>
      <c r="C4" s="3">
        <v>1536</v>
      </c>
      <c r="D4" s="3">
        <v>0</v>
      </c>
      <c r="E4" s="3">
        <v>0</v>
      </c>
      <c r="F4" s="3">
        <v>0.86099999999999999</v>
      </c>
      <c r="G4" s="6">
        <v>5.7000000000000002E-2</v>
      </c>
      <c r="H4" s="6">
        <v>6.7000000000000004E-2</v>
      </c>
      <c r="I4" s="6">
        <v>7.2999999999999995E-2</v>
      </c>
      <c r="J4" s="6">
        <v>8.5999999999999993E-2</v>
      </c>
      <c r="K4" s="6">
        <v>0.13200000000000001</v>
      </c>
      <c r="L4" s="4">
        <v>0.35099999999999998</v>
      </c>
      <c r="M4" s="6">
        <v>7.0999999999999994E-2</v>
      </c>
      <c r="N4" s="6">
        <v>8.5000000000000006E-2</v>
      </c>
    </row>
    <row r="5" spans="1:14" ht="15" thickBot="1" x14ac:dyDescent="0.35">
      <c r="A5" s="2" t="s">
        <v>41</v>
      </c>
      <c r="B5" s="3">
        <v>1536</v>
      </c>
      <c r="C5" s="3">
        <v>1536</v>
      </c>
      <c r="D5" s="3">
        <v>0</v>
      </c>
      <c r="E5" s="3">
        <v>0</v>
      </c>
      <c r="F5" s="3">
        <v>0.86099999999999999</v>
      </c>
      <c r="G5" s="6">
        <v>0.182</v>
      </c>
      <c r="H5" s="6">
        <v>0.23200000000000001</v>
      </c>
      <c r="I5" s="6">
        <v>0.249</v>
      </c>
      <c r="J5" s="4">
        <v>0.28899999999999998</v>
      </c>
      <c r="K5" s="4">
        <v>0.35</v>
      </c>
      <c r="L5" s="4">
        <v>0.54800000000000004</v>
      </c>
      <c r="M5" s="6">
        <v>0.23799999999999999</v>
      </c>
      <c r="N5" s="4">
        <v>0.28899999999999998</v>
      </c>
    </row>
    <row r="6" spans="1:14" ht="15" thickBot="1" x14ac:dyDescent="0.35">
      <c r="A6" s="2" t="s">
        <v>42</v>
      </c>
      <c r="B6" s="3">
        <v>1537</v>
      </c>
      <c r="C6" s="3">
        <v>1537</v>
      </c>
      <c r="D6" s="3">
        <v>0</v>
      </c>
      <c r="E6" s="3">
        <v>0</v>
      </c>
      <c r="F6" s="3">
        <v>0.86099999999999999</v>
      </c>
      <c r="G6" s="6">
        <v>4.2999999999999997E-2</v>
      </c>
      <c r="H6" s="6">
        <v>5.3999999999999999E-2</v>
      </c>
      <c r="I6" s="6">
        <v>6.2E-2</v>
      </c>
      <c r="J6" s="6">
        <v>0.20599999999999999</v>
      </c>
      <c r="K6" s="4">
        <v>0.25</v>
      </c>
      <c r="L6" s="4">
        <v>0.69899999999999995</v>
      </c>
      <c r="M6" s="6">
        <v>6.8000000000000005E-2</v>
      </c>
      <c r="N6" s="6">
        <v>0.20599999999999999</v>
      </c>
    </row>
    <row r="7" spans="1:14" ht="15" thickBot="1" x14ac:dyDescent="0.35">
      <c r="A7" s="2" t="s">
        <v>44</v>
      </c>
      <c r="B7" s="3">
        <v>1536</v>
      </c>
      <c r="C7" s="3">
        <v>1536</v>
      </c>
      <c r="D7" s="3">
        <v>0</v>
      </c>
      <c r="E7" s="3">
        <v>0</v>
      </c>
      <c r="F7" s="3">
        <v>0.86199999999999999</v>
      </c>
      <c r="G7" s="6">
        <v>6.3E-2</v>
      </c>
      <c r="H7" s="6">
        <v>7.6999999999999999E-2</v>
      </c>
      <c r="I7" s="6">
        <v>8.6999999999999994E-2</v>
      </c>
      <c r="J7" s="6">
        <v>0.20599999999999999</v>
      </c>
      <c r="K7" s="4">
        <v>0.26800000000000002</v>
      </c>
      <c r="L7" s="4">
        <v>0.40699999999999997</v>
      </c>
      <c r="M7" s="6">
        <v>8.7999999999999995E-2</v>
      </c>
      <c r="N7" s="6">
        <v>0.20599999999999999</v>
      </c>
    </row>
    <row r="8" spans="1:14" ht="15" thickBot="1" x14ac:dyDescent="0.35">
      <c r="A8" s="2" t="s">
        <v>45</v>
      </c>
      <c r="B8" s="3">
        <v>1537</v>
      </c>
      <c r="C8" s="3">
        <v>1537</v>
      </c>
      <c r="D8" s="3">
        <v>0</v>
      </c>
      <c r="E8" s="3">
        <v>0</v>
      </c>
      <c r="F8" s="3">
        <v>0.86099999999999999</v>
      </c>
      <c r="G8" s="6">
        <v>6.2E-2</v>
      </c>
      <c r="H8" s="6">
        <v>7.0999999999999994E-2</v>
      </c>
      <c r="I8" s="6">
        <v>0.08</v>
      </c>
      <c r="J8" s="6">
        <v>0.17699999999999999</v>
      </c>
      <c r="K8" s="4">
        <v>0.26100000000000001</v>
      </c>
      <c r="L8" s="4">
        <v>0.32800000000000001</v>
      </c>
      <c r="M8" s="6">
        <v>8.3000000000000004E-2</v>
      </c>
      <c r="N8" s="6">
        <v>0.17699999999999999</v>
      </c>
    </row>
    <row r="9" spans="1:14" ht="21" thickBot="1" x14ac:dyDescent="0.35">
      <c r="A9" s="2" t="s">
        <v>46</v>
      </c>
      <c r="B9" s="3">
        <v>1537</v>
      </c>
      <c r="C9" s="3">
        <v>1537</v>
      </c>
      <c r="D9" s="3">
        <v>0</v>
      </c>
      <c r="E9" s="3">
        <v>0</v>
      </c>
      <c r="F9" s="3">
        <v>0.86</v>
      </c>
      <c r="G9" s="6">
        <v>2.3E-2</v>
      </c>
      <c r="H9" s="6">
        <v>2.9000000000000001E-2</v>
      </c>
      <c r="I9" s="6">
        <v>3.4000000000000002E-2</v>
      </c>
      <c r="J9" s="6">
        <v>4.3999999999999997E-2</v>
      </c>
      <c r="K9" s="6">
        <v>6.3E-2</v>
      </c>
      <c r="L9" s="4">
        <v>0.36399999999999999</v>
      </c>
      <c r="M9" s="6">
        <v>3.2000000000000001E-2</v>
      </c>
      <c r="N9" s="6">
        <v>4.3999999999999997E-2</v>
      </c>
    </row>
    <row r="10" spans="1:14" ht="21" thickBot="1" x14ac:dyDescent="0.35">
      <c r="A10" s="2" t="s">
        <v>48</v>
      </c>
      <c r="B10" s="3">
        <v>1541</v>
      </c>
      <c r="C10" s="3">
        <v>1541</v>
      </c>
      <c r="D10" s="3">
        <v>0</v>
      </c>
      <c r="E10" s="3">
        <v>0</v>
      </c>
      <c r="F10" s="3">
        <v>0.86099999999999999</v>
      </c>
      <c r="G10" s="6">
        <v>1.7000000000000001E-2</v>
      </c>
      <c r="H10" s="6">
        <v>2.1000000000000001E-2</v>
      </c>
      <c r="I10" s="6">
        <v>2.3E-2</v>
      </c>
      <c r="J10" s="6">
        <v>3.1E-2</v>
      </c>
      <c r="K10" s="6">
        <v>4.8000000000000001E-2</v>
      </c>
      <c r="L10" s="6">
        <v>0.21199999999999999</v>
      </c>
      <c r="M10" s="6">
        <v>2.3E-2</v>
      </c>
      <c r="N10" s="6">
        <v>3.1E-2</v>
      </c>
    </row>
    <row r="11" spans="1:14" ht="21" thickBot="1" x14ac:dyDescent="0.35">
      <c r="A11" s="2" t="s">
        <v>49</v>
      </c>
      <c r="B11" s="3">
        <v>1541</v>
      </c>
      <c r="C11" s="3">
        <v>1541</v>
      </c>
      <c r="D11" s="3">
        <v>0</v>
      </c>
      <c r="E11" s="3">
        <v>0</v>
      </c>
      <c r="F11" s="3">
        <v>0.86099999999999999</v>
      </c>
      <c r="G11" s="6">
        <v>1.7000000000000001E-2</v>
      </c>
      <c r="H11" s="6">
        <v>2.1000000000000001E-2</v>
      </c>
      <c r="I11" s="6">
        <v>2.3E-2</v>
      </c>
      <c r="J11" s="6">
        <v>0.03</v>
      </c>
      <c r="K11" s="6">
        <v>4.7E-2</v>
      </c>
      <c r="L11" s="6">
        <v>0.221</v>
      </c>
      <c r="M11" s="6">
        <v>2.3E-2</v>
      </c>
      <c r="N11" s="6">
        <v>0.03</v>
      </c>
    </row>
    <row r="12" spans="1:14" ht="15" thickBot="1" x14ac:dyDescent="0.35">
      <c r="A12" s="2" t="s">
        <v>51</v>
      </c>
      <c r="B12" s="3">
        <v>1541</v>
      </c>
      <c r="C12" s="3">
        <v>1541</v>
      </c>
      <c r="D12" s="3">
        <v>0</v>
      </c>
      <c r="E12" s="3">
        <v>0</v>
      </c>
      <c r="F12" s="3">
        <v>0.86099999999999999</v>
      </c>
      <c r="G12" s="6">
        <v>1.6E-2</v>
      </c>
      <c r="H12" s="6">
        <v>2.3E-2</v>
      </c>
      <c r="I12" s="6">
        <v>2.7E-2</v>
      </c>
      <c r="J12" s="6">
        <v>3.5999999999999997E-2</v>
      </c>
      <c r="K12" s="6">
        <v>5.1999999999999998E-2</v>
      </c>
      <c r="L12" s="6">
        <v>0.123</v>
      </c>
      <c r="M12" s="6">
        <v>2.5000000000000001E-2</v>
      </c>
      <c r="N12" s="6">
        <v>3.5999999999999997E-2</v>
      </c>
    </row>
    <row r="13" spans="1:14" ht="15" thickBot="1" x14ac:dyDescent="0.35">
      <c r="A13" s="2" t="s">
        <v>52</v>
      </c>
      <c r="B13" s="3">
        <v>1537</v>
      </c>
      <c r="C13" s="3">
        <v>1537</v>
      </c>
      <c r="D13" s="3">
        <v>0</v>
      </c>
      <c r="E13" s="3">
        <v>0</v>
      </c>
      <c r="F13" s="3">
        <v>0.86099999999999999</v>
      </c>
      <c r="G13" s="6">
        <v>1.6E-2</v>
      </c>
      <c r="H13" s="6">
        <v>0.02</v>
      </c>
      <c r="I13" s="6">
        <v>2.1999999999999999E-2</v>
      </c>
      <c r="J13" s="6">
        <v>2.9000000000000001E-2</v>
      </c>
      <c r="K13" s="6">
        <v>4.4999999999999998E-2</v>
      </c>
      <c r="L13" s="6">
        <v>0.17699999999999999</v>
      </c>
      <c r="M13" s="6">
        <v>2.1999999999999999E-2</v>
      </c>
      <c r="N13" s="6">
        <v>2.9000000000000001E-2</v>
      </c>
    </row>
    <row r="14" spans="1:14" ht="15" thickBot="1" x14ac:dyDescent="0.35">
      <c r="A14" s="2" t="s">
        <v>54</v>
      </c>
      <c r="B14" s="3">
        <v>1536</v>
      </c>
      <c r="C14" s="3">
        <v>1536</v>
      </c>
      <c r="D14" s="3">
        <v>0</v>
      </c>
      <c r="E14" s="3">
        <v>0</v>
      </c>
      <c r="F14" s="3">
        <v>0.86099999999999999</v>
      </c>
      <c r="G14" s="6">
        <v>7.3999999999999996E-2</v>
      </c>
      <c r="H14" s="6">
        <v>0.16300000000000001</v>
      </c>
      <c r="I14" s="6">
        <v>0.191</v>
      </c>
      <c r="J14" s="6">
        <v>0.23</v>
      </c>
      <c r="K14" s="4">
        <v>0.28299999999999997</v>
      </c>
      <c r="L14" s="4">
        <v>0.56799999999999995</v>
      </c>
      <c r="M14" s="6">
        <v>0.16900000000000001</v>
      </c>
      <c r="N14" s="6">
        <v>0.23</v>
      </c>
    </row>
    <row r="15" spans="1:14" ht="21" thickBot="1" x14ac:dyDescent="0.35">
      <c r="A15" s="2" t="s">
        <v>55</v>
      </c>
      <c r="B15" s="3">
        <v>1536</v>
      </c>
      <c r="C15" s="3">
        <v>1536</v>
      </c>
      <c r="D15" s="3">
        <v>0</v>
      </c>
      <c r="E15" s="3">
        <v>0</v>
      </c>
      <c r="F15" s="3">
        <v>0.86099999999999999</v>
      </c>
      <c r="G15" s="6">
        <v>1.7000000000000001E-2</v>
      </c>
      <c r="H15" s="6">
        <v>2.3E-2</v>
      </c>
      <c r="I15" s="6">
        <v>2.7E-2</v>
      </c>
      <c r="J15" s="6">
        <v>3.5999999999999997E-2</v>
      </c>
      <c r="K15" s="6">
        <v>0.05</v>
      </c>
      <c r="L15" s="6">
        <v>0.10100000000000001</v>
      </c>
      <c r="M15" s="6">
        <v>2.5000000000000001E-2</v>
      </c>
      <c r="N15" s="6">
        <v>3.5999999999999997E-2</v>
      </c>
    </row>
    <row r="16" spans="1:14" ht="15" thickBot="1" x14ac:dyDescent="0.35">
      <c r="A16" s="2" t="s">
        <v>56</v>
      </c>
      <c r="B16" s="3">
        <v>1536</v>
      </c>
      <c r="C16" s="3">
        <v>1536</v>
      </c>
      <c r="D16" s="3">
        <v>0</v>
      </c>
      <c r="E16" s="3">
        <v>0</v>
      </c>
      <c r="F16" s="3">
        <v>0.86099999999999999</v>
      </c>
      <c r="G16" s="6">
        <v>1.7000000000000001E-2</v>
      </c>
      <c r="H16" s="6">
        <v>2.1000000000000001E-2</v>
      </c>
      <c r="I16" s="6">
        <v>2.3E-2</v>
      </c>
      <c r="J16" s="6">
        <v>3.1E-2</v>
      </c>
      <c r="K16" s="6">
        <v>4.4999999999999998E-2</v>
      </c>
      <c r="L16" s="4">
        <v>0.437</v>
      </c>
      <c r="M16" s="6">
        <v>2.3E-2</v>
      </c>
      <c r="N16" s="6">
        <v>3.1E-2</v>
      </c>
    </row>
    <row r="17" spans="1:14" ht="15" thickBot="1" x14ac:dyDescent="0.35">
      <c r="A17" s="2" t="s">
        <v>57</v>
      </c>
      <c r="B17" s="3">
        <v>1537</v>
      </c>
      <c r="C17" s="3">
        <v>1537</v>
      </c>
      <c r="D17" s="3">
        <v>0</v>
      </c>
      <c r="E17" s="3">
        <v>0</v>
      </c>
      <c r="F17" s="3">
        <v>0.86099999999999999</v>
      </c>
      <c r="G17" s="6">
        <v>1.6E-2</v>
      </c>
      <c r="H17" s="6">
        <v>0.02</v>
      </c>
      <c r="I17" s="6">
        <v>2.1999999999999999E-2</v>
      </c>
      <c r="J17" s="6">
        <v>2.9000000000000001E-2</v>
      </c>
      <c r="K17" s="6">
        <v>4.2999999999999997E-2</v>
      </c>
      <c r="L17" s="6">
        <v>0.16300000000000001</v>
      </c>
      <c r="M17" s="6">
        <v>2.1000000000000001E-2</v>
      </c>
      <c r="N17" s="6">
        <v>2.9000000000000001E-2</v>
      </c>
    </row>
    <row r="18" spans="1:14" ht="15" thickBot="1" x14ac:dyDescent="0.35">
      <c r="A18" s="2" t="s">
        <v>58</v>
      </c>
      <c r="B18" s="3">
        <v>1537</v>
      </c>
      <c r="C18" s="3">
        <v>1537</v>
      </c>
      <c r="D18" s="3">
        <v>0</v>
      </c>
      <c r="E18" s="3">
        <v>0</v>
      </c>
      <c r="F18" s="3">
        <v>0.86099999999999999</v>
      </c>
      <c r="G18" s="6">
        <v>1.6E-2</v>
      </c>
      <c r="H18" s="6">
        <v>0.02</v>
      </c>
      <c r="I18" s="6">
        <v>2.1999999999999999E-2</v>
      </c>
      <c r="J18" s="6">
        <v>2.8000000000000001E-2</v>
      </c>
      <c r="K18" s="6">
        <v>3.7999999999999999E-2</v>
      </c>
      <c r="L18" s="6">
        <v>7.6999999999999999E-2</v>
      </c>
      <c r="M18" s="6">
        <v>2.1000000000000001E-2</v>
      </c>
      <c r="N18" s="6">
        <v>2.8000000000000001E-2</v>
      </c>
    </row>
    <row r="19" spans="1:14" ht="15" thickBot="1" x14ac:dyDescent="0.35">
      <c r="A19" s="2" t="s">
        <v>59</v>
      </c>
      <c r="B19" s="3">
        <v>1537</v>
      </c>
      <c r="C19" s="3">
        <v>1537</v>
      </c>
      <c r="D19" s="3">
        <v>0</v>
      </c>
      <c r="E19" s="3">
        <v>0</v>
      </c>
      <c r="F19" s="3">
        <v>0.86099999999999999</v>
      </c>
      <c r="G19" s="6">
        <v>1.6E-2</v>
      </c>
      <c r="H19" s="6">
        <v>0.02</v>
      </c>
      <c r="I19" s="6">
        <v>2.1999999999999999E-2</v>
      </c>
      <c r="J19" s="6">
        <v>2.9000000000000001E-2</v>
      </c>
      <c r="K19" s="6">
        <v>4.3999999999999997E-2</v>
      </c>
      <c r="L19" s="6">
        <v>0.14099999999999999</v>
      </c>
      <c r="M19" s="6">
        <v>2.1000000000000001E-2</v>
      </c>
      <c r="N19" s="6">
        <v>2.9000000000000001E-2</v>
      </c>
    </row>
    <row r="20" spans="1:14" ht="15" thickBot="1" x14ac:dyDescent="0.35">
      <c r="A20" s="2" t="s">
        <v>61</v>
      </c>
      <c r="B20" s="3">
        <v>1539</v>
      </c>
      <c r="C20" s="3">
        <v>1539</v>
      </c>
      <c r="D20" s="3">
        <v>0</v>
      </c>
      <c r="E20" s="3">
        <v>0</v>
      </c>
      <c r="F20" s="3">
        <v>0.86099999999999999</v>
      </c>
      <c r="G20" s="6">
        <v>1.7000000000000001E-2</v>
      </c>
      <c r="H20" s="6">
        <v>2.1000000000000001E-2</v>
      </c>
      <c r="I20" s="6">
        <v>2.3E-2</v>
      </c>
      <c r="J20" s="6">
        <v>0.03</v>
      </c>
      <c r="K20" s="6">
        <v>4.9000000000000002E-2</v>
      </c>
      <c r="L20" s="6">
        <v>0.23400000000000001</v>
      </c>
      <c r="M20" s="6">
        <v>2.3E-2</v>
      </c>
      <c r="N20" s="6">
        <v>0.03</v>
      </c>
    </row>
    <row r="21" spans="1:14" ht="15" thickBot="1" x14ac:dyDescent="0.35">
      <c r="A21" s="2" t="s">
        <v>64</v>
      </c>
      <c r="B21" s="3">
        <v>1539</v>
      </c>
      <c r="C21" s="3">
        <v>1539</v>
      </c>
      <c r="D21" s="3">
        <v>0</v>
      </c>
      <c r="E21" s="3">
        <v>0</v>
      </c>
      <c r="F21" s="3">
        <v>0.86099999999999999</v>
      </c>
      <c r="G21" s="6">
        <v>2.8000000000000001E-2</v>
      </c>
      <c r="H21" s="6">
        <v>3.7999999999999999E-2</v>
      </c>
      <c r="I21" s="6">
        <v>4.1000000000000002E-2</v>
      </c>
      <c r="J21" s="6">
        <v>5.0999999999999997E-2</v>
      </c>
      <c r="K21" s="6">
        <v>7.3999999999999996E-2</v>
      </c>
      <c r="L21" s="6">
        <v>0.222</v>
      </c>
      <c r="M21" s="6">
        <v>0.04</v>
      </c>
      <c r="N21" s="6">
        <v>5.0999999999999997E-2</v>
      </c>
    </row>
    <row r="22" spans="1:14" ht="15" thickBot="1" x14ac:dyDescent="0.35">
      <c r="A22" s="2" t="s">
        <v>65</v>
      </c>
      <c r="B22" s="3">
        <v>1537</v>
      </c>
      <c r="C22" s="3">
        <v>1537</v>
      </c>
      <c r="D22" s="3">
        <v>0</v>
      </c>
      <c r="E22" s="3">
        <v>0</v>
      </c>
      <c r="F22" s="3">
        <v>0.86099999999999999</v>
      </c>
      <c r="G22" s="6">
        <v>3.0000000000000001E-3</v>
      </c>
      <c r="H22" s="6">
        <v>4.0000000000000001E-3</v>
      </c>
      <c r="I22" s="6">
        <v>4.0000000000000001E-3</v>
      </c>
      <c r="J22" s="6">
        <v>6.0000000000000001E-3</v>
      </c>
      <c r="K22" s="6">
        <v>8.9999999999999993E-3</v>
      </c>
      <c r="L22" s="6">
        <v>0.02</v>
      </c>
      <c r="M22" s="6">
        <v>4.0000000000000001E-3</v>
      </c>
      <c r="N22" s="6">
        <v>0</v>
      </c>
    </row>
    <row r="23" spans="1:14" ht="15" thickBot="1" x14ac:dyDescent="0.35">
      <c r="A23" s="2" t="s">
        <v>66</v>
      </c>
      <c r="B23" s="3">
        <v>1537</v>
      </c>
      <c r="C23" s="3">
        <v>1537</v>
      </c>
      <c r="D23" s="3">
        <v>0</v>
      </c>
      <c r="E23" s="3">
        <v>0</v>
      </c>
      <c r="F23" s="3">
        <v>0.86099999999999999</v>
      </c>
      <c r="G23" s="6">
        <v>3.0000000000000001E-3</v>
      </c>
      <c r="H23" s="6">
        <v>4.0000000000000001E-3</v>
      </c>
      <c r="I23" s="6">
        <v>4.0000000000000001E-3</v>
      </c>
      <c r="J23" s="6">
        <v>6.0000000000000001E-3</v>
      </c>
      <c r="K23" s="6">
        <v>8.0000000000000002E-3</v>
      </c>
      <c r="L23" s="6">
        <v>0.02</v>
      </c>
      <c r="M23" s="6">
        <v>4.0000000000000001E-3</v>
      </c>
      <c r="N23" s="6">
        <v>0</v>
      </c>
    </row>
    <row r="24" spans="1:14" ht="15" thickBot="1" x14ac:dyDescent="0.35">
      <c r="A24" s="2" t="s">
        <v>67</v>
      </c>
      <c r="B24" s="3">
        <v>1536</v>
      </c>
      <c r="C24" s="3">
        <v>1536</v>
      </c>
      <c r="D24" s="3">
        <v>0</v>
      </c>
      <c r="E24" s="3">
        <v>0</v>
      </c>
      <c r="F24" s="3">
        <v>0.86099999999999999</v>
      </c>
      <c r="G24" s="6">
        <v>3.0000000000000001E-3</v>
      </c>
      <c r="H24" s="6">
        <v>4.0000000000000001E-3</v>
      </c>
      <c r="I24" s="6">
        <v>4.0000000000000001E-3</v>
      </c>
      <c r="J24" s="6">
        <v>6.0000000000000001E-3</v>
      </c>
      <c r="K24" s="6">
        <v>8.9999999999999993E-3</v>
      </c>
      <c r="L24" s="6">
        <v>0.03</v>
      </c>
      <c r="M24" s="6">
        <v>4.0000000000000001E-3</v>
      </c>
      <c r="N24" s="6">
        <v>0</v>
      </c>
    </row>
    <row r="25" spans="1:14" ht="15" thickBot="1" x14ac:dyDescent="0.35">
      <c r="A25" s="2" t="s">
        <v>69</v>
      </c>
      <c r="B25" s="3">
        <v>1536</v>
      </c>
      <c r="C25" s="3">
        <v>1536</v>
      </c>
      <c r="D25" s="3">
        <v>0</v>
      </c>
      <c r="E25" s="3">
        <v>0</v>
      </c>
      <c r="F25" s="3">
        <v>0.86099999999999999</v>
      </c>
      <c r="G25" s="6">
        <v>3.0000000000000001E-3</v>
      </c>
      <c r="H25" s="6">
        <v>4.0000000000000001E-3</v>
      </c>
      <c r="I25" s="6">
        <v>4.0000000000000001E-3</v>
      </c>
      <c r="J25" s="6">
        <v>6.0000000000000001E-3</v>
      </c>
      <c r="K25" s="6">
        <v>8.9999999999999993E-3</v>
      </c>
      <c r="L25" s="6">
        <v>2.5000000000000001E-2</v>
      </c>
      <c r="M25" s="6">
        <v>4.0000000000000001E-3</v>
      </c>
      <c r="N25" s="6">
        <v>0</v>
      </c>
    </row>
    <row r="26" spans="1:14" ht="15" thickBot="1" x14ac:dyDescent="0.35">
      <c r="A26" s="2" t="s">
        <v>70</v>
      </c>
      <c r="B26" s="3">
        <v>1537</v>
      </c>
      <c r="C26" s="3">
        <v>1537</v>
      </c>
      <c r="D26" s="3">
        <v>0</v>
      </c>
      <c r="E26" s="3">
        <v>0</v>
      </c>
      <c r="F26" s="3">
        <v>0.86099999999999999</v>
      </c>
      <c r="G26" s="6">
        <v>3.0000000000000001E-3</v>
      </c>
      <c r="H26" s="6">
        <v>4.0000000000000001E-3</v>
      </c>
      <c r="I26" s="6">
        <v>5.0000000000000001E-3</v>
      </c>
      <c r="J26" s="6">
        <v>6.0000000000000001E-3</v>
      </c>
      <c r="K26" s="6">
        <v>8.9999999999999993E-3</v>
      </c>
      <c r="L26" s="6">
        <v>1.4E-2</v>
      </c>
      <c r="M26" s="6">
        <v>4.0000000000000001E-3</v>
      </c>
      <c r="N26" s="6">
        <v>0</v>
      </c>
    </row>
    <row r="27" spans="1:14" ht="15" thickBot="1" x14ac:dyDescent="0.35">
      <c r="A27" s="2" t="s">
        <v>72</v>
      </c>
      <c r="B27" s="3">
        <v>1536</v>
      </c>
      <c r="C27" s="3">
        <v>1536</v>
      </c>
      <c r="D27" s="3">
        <v>0</v>
      </c>
      <c r="E27" s="3">
        <v>0</v>
      </c>
      <c r="F27" s="3">
        <v>0.86099999999999999</v>
      </c>
      <c r="G27" s="6">
        <v>2E-3</v>
      </c>
      <c r="H27" s="6">
        <v>4.0000000000000001E-3</v>
      </c>
      <c r="I27" s="6">
        <v>4.0000000000000001E-3</v>
      </c>
      <c r="J27" s="6">
        <v>6.0000000000000001E-3</v>
      </c>
      <c r="K27" s="6">
        <v>8.0000000000000002E-3</v>
      </c>
      <c r="L27" s="6">
        <v>3.6999999999999998E-2</v>
      </c>
      <c r="M27" s="6">
        <v>4.0000000000000001E-3</v>
      </c>
      <c r="N27" s="6">
        <v>0</v>
      </c>
    </row>
    <row r="28" spans="1:14" ht="21" thickBot="1" x14ac:dyDescent="0.35">
      <c r="A28" s="2" t="s">
        <v>73</v>
      </c>
      <c r="B28" s="3">
        <v>1537</v>
      </c>
      <c r="C28" s="3">
        <v>1537</v>
      </c>
      <c r="D28" s="3">
        <v>0</v>
      </c>
      <c r="E28" s="3">
        <v>0</v>
      </c>
      <c r="F28" s="3">
        <v>0.86099999999999999</v>
      </c>
      <c r="G28" s="6">
        <v>3.0000000000000001E-3</v>
      </c>
      <c r="H28" s="6">
        <v>4.0000000000000001E-3</v>
      </c>
      <c r="I28" s="6">
        <v>4.0000000000000001E-3</v>
      </c>
      <c r="J28" s="6">
        <v>6.0000000000000001E-3</v>
      </c>
      <c r="K28" s="6">
        <v>8.9999999999999993E-3</v>
      </c>
      <c r="L28" s="6">
        <v>3.2000000000000001E-2</v>
      </c>
      <c r="M28" s="6">
        <v>4.0000000000000001E-3</v>
      </c>
      <c r="N28" s="6">
        <v>0</v>
      </c>
    </row>
    <row r="29" spans="1:14" ht="21" thickBot="1" x14ac:dyDescent="0.35">
      <c r="A29" s="2" t="s">
        <v>74</v>
      </c>
      <c r="B29" s="3">
        <v>1537</v>
      </c>
      <c r="C29" s="3">
        <v>1537</v>
      </c>
      <c r="D29" s="3">
        <v>0</v>
      </c>
      <c r="E29" s="3">
        <v>0</v>
      </c>
      <c r="F29" s="3">
        <v>0.86099999999999999</v>
      </c>
      <c r="G29" s="6">
        <v>2E-3</v>
      </c>
      <c r="H29" s="6">
        <v>4.0000000000000001E-3</v>
      </c>
      <c r="I29" s="6">
        <v>5.0000000000000001E-3</v>
      </c>
      <c r="J29" s="6">
        <v>6.0000000000000001E-3</v>
      </c>
      <c r="K29" s="6">
        <v>1.0999999999999999E-2</v>
      </c>
      <c r="L29" s="6">
        <v>2.5000000000000001E-2</v>
      </c>
      <c r="M29" s="6">
        <v>4.0000000000000001E-3</v>
      </c>
      <c r="N29" s="6">
        <v>0</v>
      </c>
    </row>
    <row r="30" spans="1:14" ht="21" thickBot="1" x14ac:dyDescent="0.35">
      <c r="A30" s="2" t="s">
        <v>76</v>
      </c>
      <c r="B30" s="3">
        <v>1541</v>
      </c>
      <c r="C30" s="3">
        <v>1541</v>
      </c>
      <c r="D30" s="3">
        <v>0</v>
      </c>
      <c r="E30" s="3">
        <v>0</v>
      </c>
      <c r="F30" s="3">
        <v>0.86099999999999999</v>
      </c>
      <c r="G30" s="6">
        <v>3.0000000000000001E-3</v>
      </c>
      <c r="H30" s="6">
        <v>4.0000000000000001E-3</v>
      </c>
      <c r="I30" s="6">
        <v>5.0000000000000001E-3</v>
      </c>
      <c r="J30" s="6">
        <v>8.0000000000000002E-3</v>
      </c>
      <c r="K30" s="6">
        <v>1.4E-2</v>
      </c>
      <c r="L30" s="6">
        <v>0.06</v>
      </c>
      <c r="M30" s="6">
        <v>5.0000000000000001E-3</v>
      </c>
      <c r="N30" s="6">
        <v>0</v>
      </c>
    </row>
    <row r="31" spans="1:14" ht="21" thickBot="1" x14ac:dyDescent="0.35">
      <c r="A31" s="2" t="s">
        <v>77</v>
      </c>
      <c r="B31" s="3">
        <v>1541</v>
      </c>
      <c r="C31" s="3">
        <v>1541</v>
      </c>
      <c r="D31" s="3">
        <v>0</v>
      </c>
      <c r="E31" s="3">
        <v>0</v>
      </c>
      <c r="F31" s="3">
        <v>0.86099999999999999</v>
      </c>
      <c r="G31" s="6">
        <v>3.0000000000000001E-3</v>
      </c>
      <c r="H31" s="6">
        <v>4.0000000000000001E-3</v>
      </c>
      <c r="I31" s="6">
        <v>5.0000000000000001E-3</v>
      </c>
      <c r="J31" s="6">
        <v>6.0000000000000001E-3</v>
      </c>
      <c r="K31" s="6">
        <v>0.01</v>
      </c>
      <c r="L31" s="6">
        <v>2.3E-2</v>
      </c>
      <c r="M31" s="6">
        <v>4.0000000000000001E-3</v>
      </c>
      <c r="N31" s="6">
        <v>0</v>
      </c>
    </row>
    <row r="32" spans="1:14" ht="15" thickBot="1" x14ac:dyDescent="0.35">
      <c r="A32" s="2" t="s">
        <v>79</v>
      </c>
      <c r="B32" s="3">
        <v>1541</v>
      </c>
      <c r="C32" s="3">
        <v>1541</v>
      </c>
      <c r="D32" s="3">
        <v>0</v>
      </c>
      <c r="E32" s="3">
        <v>0</v>
      </c>
      <c r="F32" s="3">
        <v>0.86099999999999999</v>
      </c>
      <c r="G32" s="6">
        <v>2E-3</v>
      </c>
      <c r="H32" s="6">
        <v>4.0000000000000001E-3</v>
      </c>
      <c r="I32" s="6">
        <v>5.0000000000000001E-3</v>
      </c>
      <c r="J32" s="6">
        <v>6.0000000000000001E-3</v>
      </c>
      <c r="K32" s="6">
        <v>8.9999999999999993E-3</v>
      </c>
      <c r="L32" s="6">
        <v>3.1E-2</v>
      </c>
      <c r="M32" s="6">
        <v>4.0000000000000001E-3</v>
      </c>
      <c r="N32" s="6">
        <v>0</v>
      </c>
    </row>
    <row r="33" spans="1:14" ht="15" thickBot="1" x14ac:dyDescent="0.35">
      <c r="A33" s="2" t="s">
        <v>80</v>
      </c>
      <c r="B33" s="3">
        <v>1537</v>
      </c>
      <c r="C33" s="3">
        <v>1537</v>
      </c>
      <c r="D33" s="3">
        <v>0</v>
      </c>
      <c r="E33" s="3">
        <v>0</v>
      </c>
      <c r="F33" s="3">
        <v>0.86099999999999999</v>
      </c>
      <c r="G33" s="6">
        <v>3.0000000000000001E-3</v>
      </c>
      <c r="H33" s="6">
        <v>4.0000000000000001E-3</v>
      </c>
      <c r="I33" s="6">
        <v>5.0000000000000001E-3</v>
      </c>
      <c r="J33" s="6">
        <v>6.0000000000000001E-3</v>
      </c>
      <c r="K33" s="6">
        <v>1.0999999999999999E-2</v>
      </c>
      <c r="L33" s="6">
        <v>0.216</v>
      </c>
      <c r="M33" s="6">
        <v>5.0000000000000001E-3</v>
      </c>
      <c r="N33" s="6">
        <v>0</v>
      </c>
    </row>
    <row r="34" spans="1:14" ht="15" thickBot="1" x14ac:dyDescent="0.35">
      <c r="A34" s="2" t="s">
        <v>82</v>
      </c>
      <c r="B34" s="3">
        <v>1536</v>
      </c>
      <c r="C34" s="3">
        <v>1536</v>
      </c>
      <c r="D34" s="3">
        <v>0</v>
      </c>
      <c r="E34" s="3">
        <v>0</v>
      </c>
      <c r="F34" s="3">
        <v>0.86099999999999999</v>
      </c>
      <c r="G34" s="6">
        <v>3.0000000000000001E-3</v>
      </c>
      <c r="H34" s="6">
        <v>4.0000000000000001E-3</v>
      </c>
      <c r="I34" s="6">
        <v>5.0000000000000001E-3</v>
      </c>
      <c r="J34" s="6">
        <v>7.0000000000000001E-3</v>
      </c>
      <c r="K34" s="6">
        <v>1.2E-2</v>
      </c>
      <c r="L34" s="6">
        <v>4.2999999999999997E-2</v>
      </c>
      <c r="M34" s="6">
        <v>5.0000000000000001E-3</v>
      </c>
      <c r="N34" s="6">
        <v>0</v>
      </c>
    </row>
    <row r="35" spans="1:14" ht="21" thickBot="1" x14ac:dyDescent="0.35">
      <c r="A35" s="2" t="s">
        <v>83</v>
      </c>
      <c r="B35" s="3">
        <v>1536</v>
      </c>
      <c r="C35" s="3">
        <v>1536</v>
      </c>
      <c r="D35" s="3">
        <v>0</v>
      </c>
      <c r="E35" s="3">
        <v>0</v>
      </c>
      <c r="F35" s="3">
        <v>0.86099999999999999</v>
      </c>
      <c r="G35" s="6">
        <v>3.0000000000000001E-3</v>
      </c>
      <c r="H35" s="6">
        <v>4.0000000000000001E-3</v>
      </c>
      <c r="I35" s="6">
        <v>4.0000000000000001E-3</v>
      </c>
      <c r="J35" s="6">
        <v>6.0000000000000001E-3</v>
      </c>
      <c r="K35" s="6">
        <v>0.01</v>
      </c>
      <c r="L35" s="6">
        <v>0.222</v>
      </c>
      <c r="M35" s="6">
        <v>4.0000000000000001E-3</v>
      </c>
      <c r="N35" s="6">
        <v>0</v>
      </c>
    </row>
    <row r="36" spans="1:14" ht="15" thickBot="1" x14ac:dyDescent="0.35">
      <c r="A36" s="2" t="s">
        <v>84</v>
      </c>
      <c r="B36" s="3">
        <v>1537</v>
      </c>
      <c r="C36" s="3">
        <v>1537</v>
      </c>
      <c r="D36" s="3">
        <v>0</v>
      </c>
      <c r="E36" s="3">
        <v>0</v>
      </c>
      <c r="F36" s="3">
        <v>0.86099999999999999</v>
      </c>
      <c r="G36" s="6">
        <v>3.0000000000000001E-3</v>
      </c>
      <c r="H36" s="6">
        <v>4.0000000000000001E-3</v>
      </c>
      <c r="I36" s="6">
        <v>4.0000000000000001E-3</v>
      </c>
      <c r="J36" s="6">
        <v>6.0000000000000001E-3</v>
      </c>
      <c r="K36" s="6">
        <v>0.01</v>
      </c>
      <c r="L36" s="6">
        <v>0.02</v>
      </c>
      <c r="M36" s="6">
        <v>4.0000000000000001E-3</v>
      </c>
      <c r="N36" s="6">
        <v>0</v>
      </c>
    </row>
    <row r="37" spans="1:14" ht="15" thickBot="1" x14ac:dyDescent="0.35">
      <c r="A37" s="2" t="s">
        <v>85</v>
      </c>
      <c r="B37" s="3">
        <v>1537</v>
      </c>
      <c r="C37" s="3">
        <v>1537</v>
      </c>
      <c r="D37" s="3">
        <v>0</v>
      </c>
      <c r="E37" s="3">
        <v>0</v>
      </c>
      <c r="F37" s="3">
        <v>0.86099999999999999</v>
      </c>
      <c r="G37" s="6">
        <v>3.0000000000000001E-3</v>
      </c>
      <c r="H37" s="6">
        <v>4.0000000000000001E-3</v>
      </c>
      <c r="I37" s="6">
        <v>4.0000000000000001E-3</v>
      </c>
      <c r="J37" s="6">
        <v>6.0000000000000001E-3</v>
      </c>
      <c r="K37" s="6">
        <v>8.0000000000000002E-3</v>
      </c>
      <c r="L37" s="6">
        <v>1.4E-2</v>
      </c>
      <c r="M37" s="6">
        <v>4.0000000000000001E-3</v>
      </c>
      <c r="N37" s="6">
        <v>0</v>
      </c>
    </row>
    <row r="38" spans="1:14" ht="15" thickBot="1" x14ac:dyDescent="0.35">
      <c r="A38" s="2" t="s">
        <v>86</v>
      </c>
      <c r="B38" s="3">
        <v>1537</v>
      </c>
      <c r="C38" s="3">
        <v>1537</v>
      </c>
      <c r="D38" s="3">
        <v>0</v>
      </c>
      <c r="E38" s="3">
        <v>0</v>
      </c>
      <c r="F38" s="3">
        <v>0.86099999999999999</v>
      </c>
      <c r="G38" s="6">
        <v>2E-3</v>
      </c>
      <c r="H38" s="6">
        <v>4.0000000000000001E-3</v>
      </c>
      <c r="I38" s="6">
        <v>4.0000000000000001E-3</v>
      </c>
      <c r="J38" s="6">
        <v>6.0000000000000001E-3</v>
      </c>
      <c r="K38" s="6">
        <v>8.9999999999999993E-3</v>
      </c>
      <c r="L38" s="6">
        <v>2.8000000000000001E-2</v>
      </c>
      <c r="M38" s="6">
        <v>4.0000000000000001E-3</v>
      </c>
      <c r="N38" s="6">
        <v>0</v>
      </c>
    </row>
    <row r="39" spans="1:14" ht="15" thickBot="1" x14ac:dyDescent="0.35">
      <c r="A39" s="2" t="s">
        <v>90</v>
      </c>
      <c r="B39" s="3">
        <v>1539</v>
      </c>
      <c r="C39" s="3">
        <v>1539</v>
      </c>
      <c r="D39" s="3">
        <v>0</v>
      </c>
      <c r="E39" s="3">
        <v>0</v>
      </c>
      <c r="F39" s="3">
        <v>0.86099999999999999</v>
      </c>
      <c r="G39" s="6">
        <v>3.0000000000000001E-3</v>
      </c>
      <c r="H39" s="6">
        <v>4.0000000000000001E-3</v>
      </c>
      <c r="I39" s="6">
        <v>5.0000000000000001E-3</v>
      </c>
      <c r="J39" s="6">
        <v>7.0000000000000001E-3</v>
      </c>
      <c r="K39" s="6">
        <v>1.0999999999999999E-2</v>
      </c>
      <c r="L39" s="6">
        <v>4.9000000000000002E-2</v>
      </c>
      <c r="M39" s="6">
        <v>4.0000000000000001E-3</v>
      </c>
      <c r="N39" s="6">
        <v>0</v>
      </c>
    </row>
    <row r="40" spans="1:14" ht="21" thickBot="1" x14ac:dyDescent="0.35">
      <c r="A40" s="2" t="s">
        <v>92</v>
      </c>
      <c r="B40" s="3">
        <v>1536</v>
      </c>
      <c r="C40" s="3">
        <v>1536</v>
      </c>
      <c r="D40" s="3">
        <v>0</v>
      </c>
      <c r="E40" s="3">
        <v>0</v>
      </c>
      <c r="F40" s="3">
        <v>0.86099999999999999</v>
      </c>
      <c r="G40" s="4">
        <v>0.33100000000000002</v>
      </c>
      <c r="H40" s="4">
        <v>0.44600000000000001</v>
      </c>
      <c r="I40" s="4">
        <v>0.48199999999999998</v>
      </c>
      <c r="J40" s="4">
        <v>0.55300000000000005</v>
      </c>
      <c r="K40" s="5">
        <v>0.70299999999999996</v>
      </c>
      <c r="L40" s="5">
        <v>1.204</v>
      </c>
      <c r="M40" s="4">
        <v>0.45700000000000002</v>
      </c>
      <c r="N40" s="4">
        <v>0.55300000000000005</v>
      </c>
    </row>
    <row r="41" spans="1:14" ht="15" thickBot="1" x14ac:dyDescent="0.35">
      <c r="A41" s="22" t="s">
        <v>94</v>
      </c>
      <c r="B41" s="23"/>
      <c r="C41" s="23"/>
      <c r="D41" s="23"/>
      <c r="E41" s="23"/>
      <c r="F41" s="23"/>
      <c r="G41" s="24"/>
      <c r="H41" s="24">
        <f>SUM(H3:H40)</f>
        <v>1.4810000000000003</v>
      </c>
      <c r="I41" s="24">
        <f t="shared" ref="I41:M41" si="0">SUM(I3:I40)</f>
        <v>1.6369999999999991</v>
      </c>
      <c r="J41" s="24">
        <f t="shared" si="0"/>
        <v>2.2949999999999995</v>
      </c>
      <c r="K41" s="24">
        <f t="shared" si="0"/>
        <v>3.0699999999999981</v>
      </c>
      <c r="L41" s="24">
        <f t="shared" si="0"/>
        <v>8.0579999999999998</v>
      </c>
      <c r="M41" s="24">
        <f t="shared" si="0"/>
        <v>1.5720000000000001</v>
      </c>
      <c r="N41" s="24">
        <f>SUM(N3:N40)</f>
        <v>2.1819999999999995</v>
      </c>
    </row>
    <row r="42" spans="1:14" ht="15" thickBot="1" x14ac:dyDescent="0.35">
      <c r="A42" s="2" t="s">
        <v>38</v>
      </c>
      <c r="B42" s="3">
        <v>1536</v>
      </c>
      <c r="C42" s="3">
        <v>1536</v>
      </c>
      <c r="D42" s="3">
        <v>0</v>
      </c>
      <c r="E42" s="3">
        <v>0</v>
      </c>
      <c r="F42" s="3">
        <v>0.85799999999999998</v>
      </c>
      <c r="G42" s="5">
        <v>1.264</v>
      </c>
      <c r="H42" s="5">
        <v>1.54</v>
      </c>
      <c r="I42" s="5">
        <v>1.6279999999999999</v>
      </c>
      <c r="J42" s="5">
        <v>1.8779999999999999</v>
      </c>
      <c r="K42" s="5">
        <v>2.1909999999999998</v>
      </c>
      <c r="L42" s="5">
        <v>2.6720000000000002</v>
      </c>
      <c r="M42" s="5">
        <v>1.5740000000000001</v>
      </c>
      <c r="N42" s="5">
        <v>1.8</v>
      </c>
    </row>
    <row r="45" spans="1:14" ht="15" thickBot="1" x14ac:dyDescent="0.35"/>
    <row r="46" spans="1:14" s="15" customFormat="1" ht="15" thickBot="1" x14ac:dyDescent="0.35">
      <c r="A46" s="14" t="s">
        <v>23</v>
      </c>
      <c r="B46" s="14" t="s">
        <v>24</v>
      </c>
      <c r="C46" s="14" t="s">
        <v>25</v>
      </c>
      <c r="D46" s="14" t="s">
        <v>26</v>
      </c>
      <c r="E46" s="14" t="s">
        <v>27</v>
      </c>
      <c r="F46" s="14" t="s">
        <v>28</v>
      </c>
      <c r="G46" s="14" t="s">
        <v>29</v>
      </c>
      <c r="H46" s="14" t="s">
        <v>30</v>
      </c>
      <c r="I46" s="14" t="s">
        <v>31</v>
      </c>
      <c r="J46" s="14" t="s">
        <v>32</v>
      </c>
      <c r="K46" s="14" t="s">
        <v>33</v>
      </c>
      <c r="L46" s="14" t="s">
        <v>34</v>
      </c>
      <c r="M46" s="14" t="s">
        <v>35</v>
      </c>
      <c r="N46" s="14" t="s">
        <v>36</v>
      </c>
    </row>
    <row r="47" spans="1:14" ht="15" thickBot="1" x14ac:dyDescent="0.35">
      <c r="A47" s="2" t="s">
        <v>43</v>
      </c>
      <c r="B47" s="3">
        <v>1105</v>
      </c>
      <c r="C47" s="3">
        <v>1105</v>
      </c>
      <c r="D47" s="3">
        <v>0</v>
      </c>
      <c r="E47" s="3">
        <v>0</v>
      </c>
      <c r="F47" s="3">
        <v>0.61599999999999999</v>
      </c>
      <c r="G47" s="6">
        <v>2.1000000000000001E-2</v>
      </c>
      <c r="H47" s="6">
        <v>3.1E-2</v>
      </c>
      <c r="I47" s="6">
        <v>3.4000000000000002E-2</v>
      </c>
      <c r="J47" s="6">
        <v>6.9000000000000006E-2</v>
      </c>
      <c r="K47" s="6">
        <v>0.17299999999999999</v>
      </c>
      <c r="L47" s="6">
        <v>0.22500000000000001</v>
      </c>
      <c r="M47" s="6">
        <v>3.6999999999999998E-2</v>
      </c>
      <c r="N47" s="6">
        <v>6.9000000000000006E-2</v>
      </c>
    </row>
    <row r="48" spans="1:14" ht="15" thickBot="1" x14ac:dyDescent="0.35">
      <c r="A48" s="2" t="s">
        <v>47</v>
      </c>
      <c r="B48" s="3">
        <v>1108</v>
      </c>
      <c r="C48" s="3">
        <v>1108</v>
      </c>
      <c r="D48" s="3">
        <v>0</v>
      </c>
      <c r="E48" s="3">
        <v>0</v>
      </c>
      <c r="F48" s="3">
        <v>0.61699999999999999</v>
      </c>
      <c r="G48" s="6">
        <v>1.9E-2</v>
      </c>
      <c r="H48" s="6">
        <v>2.4E-2</v>
      </c>
      <c r="I48" s="6">
        <v>2.5999999999999999E-2</v>
      </c>
      <c r="J48" s="6">
        <v>3.5000000000000003E-2</v>
      </c>
      <c r="K48" s="6">
        <v>5.5E-2</v>
      </c>
      <c r="L48" s="6">
        <v>0.153</v>
      </c>
      <c r="M48" s="6">
        <v>2.5999999999999999E-2</v>
      </c>
      <c r="N48" s="6">
        <v>3.5000000000000003E-2</v>
      </c>
    </row>
    <row r="49" spans="1:14" ht="15" thickBot="1" x14ac:dyDescent="0.35">
      <c r="A49" s="2" t="s">
        <v>50</v>
      </c>
      <c r="B49" s="3">
        <v>1107</v>
      </c>
      <c r="C49" s="3">
        <v>1107</v>
      </c>
      <c r="D49" s="3">
        <v>0</v>
      </c>
      <c r="E49" s="3">
        <v>0</v>
      </c>
      <c r="F49" s="3">
        <v>0.61599999999999999</v>
      </c>
      <c r="G49" s="6">
        <v>1.6E-2</v>
      </c>
      <c r="H49" s="6">
        <v>0.02</v>
      </c>
      <c r="I49" s="6">
        <v>2.1999999999999999E-2</v>
      </c>
      <c r="J49" s="6">
        <v>0.03</v>
      </c>
      <c r="K49" s="6">
        <v>4.3999999999999997E-2</v>
      </c>
      <c r="L49" s="6">
        <v>0.185</v>
      </c>
      <c r="M49" s="6">
        <v>2.1999999999999999E-2</v>
      </c>
      <c r="N49" s="6">
        <v>0.03</v>
      </c>
    </row>
    <row r="50" spans="1:14" ht="15" thickBot="1" x14ac:dyDescent="0.35">
      <c r="A50" s="2" t="s">
        <v>53</v>
      </c>
      <c r="B50" s="3">
        <v>1106</v>
      </c>
      <c r="C50" s="3">
        <v>1106</v>
      </c>
      <c r="D50" s="3">
        <v>0</v>
      </c>
      <c r="E50" s="3">
        <v>0</v>
      </c>
      <c r="F50" s="3">
        <v>0.61599999999999999</v>
      </c>
      <c r="G50" s="6">
        <v>7.5999999999999998E-2</v>
      </c>
      <c r="H50" s="6">
        <v>0.16600000000000001</v>
      </c>
      <c r="I50" s="6">
        <v>0.19400000000000001</v>
      </c>
      <c r="J50" s="6">
        <v>0.23699999999999999</v>
      </c>
      <c r="K50" s="4">
        <v>0.27900000000000003</v>
      </c>
      <c r="L50" s="4">
        <v>0.46500000000000002</v>
      </c>
      <c r="M50" s="6">
        <v>0.17199999999999999</v>
      </c>
      <c r="N50" s="6">
        <v>0.23699999999999999</v>
      </c>
    </row>
    <row r="51" spans="1:14" ht="15" thickBot="1" x14ac:dyDescent="0.35">
      <c r="A51" s="2" t="s">
        <v>60</v>
      </c>
      <c r="B51" s="3">
        <v>1106</v>
      </c>
      <c r="C51" s="3">
        <v>1106</v>
      </c>
      <c r="D51" s="3">
        <v>0</v>
      </c>
      <c r="E51" s="3">
        <v>0</v>
      </c>
      <c r="F51" s="3">
        <v>0.61599999999999999</v>
      </c>
      <c r="G51" s="6">
        <v>1.7000000000000001E-2</v>
      </c>
      <c r="H51" s="6">
        <v>2.1000000000000001E-2</v>
      </c>
      <c r="I51" s="6">
        <v>2.3E-2</v>
      </c>
      <c r="J51" s="6">
        <v>0.03</v>
      </c>
      <c r="K51" s="6">
        <v>4.1000000000000002E-2</v>
      </c>
      <c r="L51" s="6">
        <v>0.19600000000000001</v>
      </c>
      <c r="M51" s="6">
        <v>2.3E-2</v>
      </c>
      <c r="N51" s="6">
        <v>0.03</v>
      </c>
    </row>
    <row r="52" spans="1:14" ht="15" thickBot="1" x14ac:dyDescent="0.35">
      <c r="A52" s="2" t="s">
        <v>62</v>
      </c>
      <c r="B52" s="3">
        <v>1107</v>
      </c>
      <c r="C52" s="3">
        <v>1107</v>
      </c>
      <c r="D52" s="3">
        <v>0</v>
      </c>
      <c r="E52" s="3">
        <v>0</v>
      </c>
      <c r="F52" s="3">
        <v>0.61599999999999999</v>
      </c>
      <c r="G52" s="6">
        <v>1.7000000000000001E-2</v>
      </c>
      <c r="H52" s="6">
        <v>2.3E-2</v>
      </c>
      <c r="I52" s="6">
        <v>2.8000000000000001E-2</v>
      </c>
      <c r="J52" s="6">
        <v>3.5999999999999997E-2</v>
      </c>
      <c r="K52" s="6">
        <v>6.6000000000000003E-2</v>
      </c>
      <c r="L52" s="4">
        <v>0.25</v>
      </c>
      <c r="M52" s="6">
        <v>2.5999999999999999E-2</v>
      </c>
      <c r="N52" s="6">
        <v>3.5999999999999997E-2</v>
      </c>
    </row>
    <row r="53" spans="1:14" ht="15" thickBot="1" x14ac:dyDescent="0.35">
      <c r="A53" s="2" t="s">
        <v>63</v>
      </c>
      <c r="B53" s="3">
        <v>1107</v>
      </c>
      <c r="C53" s="3">
        <v>1107</v>
      </c>
      <c r="D53" s="3">
        <v>0</v>
      </c>
      <c r="E53" s="3">
        <v>0</v>
      </c>
      <c r="F53" s="3">
        <v>0.61599999999999999</v>
      </c>
      <c r="G53" s="6">
        <v>3.4000000000000002E-2</v>
      </c>
      <c r="H53" s="6">
        <v>3.9E-2</v>
      </c>
      <c r="I53" s="6">
        <v>4.3999999999999997E-2</v>
      </c>
      <c r="J53" s="6">
        <v>5.1999999999999998E-2</v>
      </c>
      <c r="K53" s="6">
        <v>6.4000000000000001E-2</v>
      </c>
      <c r="L53" s="6">
        <v>0.23899999999999999</v>
      </c>
      <c r="M53" s="6">
        <v>4.2000000000000003E-2</v>
      </c>
      <c r="N53" s="6">
        <v>5.0999999999999997E-2</v>
      </c>
    </row>
    <row r="54" spans="1:14" ht="21" thickBot="1" x14ac:dyDescent="0.35">
      <c r="A54" s="2" t="s">
        <v>68</v>
      </c>
      <c r="B54" s="3">
        <v>1106</v>
      </c>
      <c r="C54" s="3">
        <v>1106</v>
      </c>
      <c r="D54" s="3">
        <v>0</v>
      </c>
      <c r="E54" s="3">
        <v>0</v>
      </c>
      <c r="F54" s="3">
        <v>0.61599999999999999</v>
      </c>
      <c r="G54" s="6">
        <v>3.0000000000000001E-3</v>
      </c>
      <c r="H54" s="6">
        <v>4.0000000000000001E-3</v>
      </c>
      <c r="I54" s="6">
        <v>5.0000000000000001E-3</v>
      </c>
      <c r="J54" s="6">
        <v>1.0999999999999999E-2</v>
      </c>
      <c r="K54" s="6">
        <v>1.6E-2</v>
      </c>
      <c r="L54" s="6">
        <v>0.06</v>
      </c>
      <c r="M54" s="6">
        <v>5.0000000000000001E-3</v>
      </c>
      <c r="N54" s="6">
        <v>0</v>
      </c>
    </row>
    <row r="55" spans="1:14" ht="15" thickBot="1" x14ac:dyDescent="0.35">
      <c r="A55" s="2" t="s">
        <v>71</v>
      </c>
      <c r="B55" s="3">
        <v>1105</v>
      </c>
      <c r="C55" s="3">
        <v>1105</v>
      </c>
      <c r="D55" s="3">
        <v>0</v>
      </c>
      <c r="E55" s="3">
        <v>0</v>
      </c>
      <c r="F55" s="3">
        <v>0.61599999999999999</v>
      </c>
      <c r="G55" s="6">
        <v>3.0000000000000001E-3</v>
      </c>
      <c r="H55" s="6">
        <v>4.0000000000000001E-3</v>
      </c>
      <c r="I55" s="6">
        <v>5.0000000000000001E-3</v>
      </c>
      <c r="J55" s="6">
        <v>1.2E-2</v>
      </c>
      <c r="K55" s="6">
        <v>1.7000000000000001E-2</v>
      </c>
      <c r="L55" s="6">
        <v>3.4000000000000002E-2</v>
      </c>
      <c r="M55" s="6">
        <v>6.0000000000000001E-3</v>
      </c>
      <c r="N55" s="6">
        <v>0</v>
      </c>
    </row>
    <row r="56" spans="1:14" ht="15" thickBot="1" x14ac:dyDescent="0.35">
      <c r="A56" s="2" t="s">
        <v>75</v>
      </c>
      <c r="B56" s="3">
        <v>1108</v>
      </c>
      <c r="C56" s="3">
        <v>1108</v>
      </c>
      <c r="D56" s="3">
        <v>0</v>
      </c>
      <c r="E56" s="3">
        <v>0</v>
      </c>
      <c r="F56" s="3">
        <v>0.61699999999999999</v>
      </c>
      <c r="G56" s="6">
        <v>3.0000000000000001E-3</v>
      </c>
      <c r="H56" s="6">
        <v>4.0000000000000001E-3</v>
      </c>
      <c r="I56" s="6">
        <v>5.0000000000000001E-3</v>
      </c>
      <c r="J56" s="6">
        <v>8.0000000000000002E-3</v>
      </c>
      <c r="K56" s="6">
        <v>1.4E-2</v>
      </c>
      <c r="L56" s="6">
        <v>7.0000000000000007E-2</v>
      </c>
      <c r="M56" s="6">
        <v>5.0000000000000001E-3</v>
      </c>
      <c r="N56" s="6">
        <v>0</v>
      </c>
    </row>
    <row r="57" spans="1:14" ht="15" thickBot="1" x14ac:dyDescent="0.35">
      <c r="A57" s="2" t="s">
        <v>78</v>
      </c>
      <c r="B57" s="3">
        <v>1108</v>
      </c>
      <c r="C57" s="3">
        <v>1108</v>
      </c>
      <c r="D57" s="3">
        <v>0</v>
      </c>
      <c r="E57" s="3">
        <v>0</v>
      </c>
      <c r="F57" s="3">
        <v>0.61699999999999999</v>
      </c>
      <c r="G57" s="6">
        <v>3.0000000000000001E-3</v>
      </c>
      <c r="H57" s="6">
        <v>4.0000000000000001E-3</v>
      </c>
      <c r="I57" s="6">
        <v>4.0000000000000001E-3</v>
      </c>
      <c r="J57" s="6">
        <v>6.0000000000000001E-3</v>
      </c>
      <c r="K57" s="6">
        <v>8.9999999999999993E-3</v>
      </c>
      <c r="L57" s="6">
        <v>1.6E-2</v>
      </c>
      <c r="M57" s="6">
        <v>4.0000000000000001E-3</v>
      </c>
      <c r="N57" s="6">
        <v>0</v>
      </c>
    </row>
    <row r="58" spans="1:14" ht="15" thickBot="1" x14ac:dyDescent="0.35">
      <c r="A58" s="2" t="s">
        <v>81</v>
      </c>
      <c r="B58" s="3">
        <v>1106</v>
      </c>
      <c r="C58" s="3">
        <v>1106</v>
      </c>
      <c r="D58" s="3">
        <v>0</v>
      </c>
      <c r="E58" s="3">
        <v>0</v>
      </c>
      <c r="F58" s="3">
        <v>0.61599999999999999</v>
      </c>
      <c r="G58" s="6">
        <v>2E-3</v>
      </c>
      <c r="H58" s="6">
        <v>4.0000000000000001E-3</v>
      </c>
      <c r="I58" s="6">
        <v>5.0000000000000001E-3</v>
      </c>
      <c r="J58" s="6">
        <v>6.0000000000000001E-3</v>
      </c>
      <c r="K58" s="6">
        <v>0.01</v>
      </c>
      <c r="L58" s="6">
        <v>1.6E-2</v>
      </c>
      <c r="M58" s="6">
        <v>4.0000000000000001E-3</v>
      </c>
      <c r="N58" s="6">
        <v>0</v>
      </c>
    </row>
    <row r="59" spans="1:14" ht="15" thickBot="1" x14ac:dyDescent="0.35">
      <c r="A59" s="2" t="s">
        <v>87</v>
      </c>
      <c r="B59" s="3">
        <v>1108</v>
      </c>
      <c r="C59" s="3">
        <v>1108</v>
      </c>
      <c r="D59" s="3">
        <v>0</v>
      </c>
      <c r="E59" s="3">
        <v>0</v>
      </c>
      <c r="F59" s="3">
        <v>0.61699999999999999</v>
      </c>
      <c r="G59" s="6">
        <v>2E-3</v>
      </c>
      <c r="H59" s="6">
        <v>4.0000000000000001E-3</v>
      </c>
      <c r="I59" s="6">
        <v>5.0000000000000001E-3</v>
      </c>
      <c r="J59" s="6">
        <v>6.0000000000000001E-3</v>
      </c>
      <c r="K59" s="6">
        <v>8.9999999999999993E-3</v>
      </c>
      <c r="L59" s="6">
        <v>2.4E-2</v>
      </c>
      <c r="M59" s="6">
        <v>4.0000000000000001E-3</v>
      </c>
      <c r="N59" s="6">
        <v>0</v>
      </c>
    </row>
    <row r="60" spans="1:14" ht="15" thickBot="1" x14ac:dyDescent="0.35">
      <c r="A60" s="2" t="s">
        <v>88</v>
      </c>
      <c r="B60" s="3">
        <v>1108</v>
      </c>
      <c r="C60" s="3">
        <v>1108</v>
      </c>
      <c r="D60" s="3">
        <v>0</v>
      </c>
      <c r="E60" s="3">
        <v>0</v>
      </c>
      <c r="F60" s="3">
        <v>0.61699999999999999</v>
      </c>
      <c r="G60" s="6">
        <v>3.0000000000000001E-3</v>
      </c>
      <c r="H60" s="6">
        <v>4.0000000000000001E-3</v>
      </c>
      <c r="I60" s="6">
        <v>4.0000000000000001E-3</v>
      </c>
      <c r="J60" s="6">
        <v>6.0000000000000001E-3</v>
      </c>
      <c r="K60" s="6">
        <v>8.9999999999999993E-3</v>
      </c>
      <c r="L60" s="6">
        <v>2.5000000000000001E-2</v>
      </c>
      <c r="M60" s="6">
        <v>4.0000000000000001E-3</v>
      </c>
      <c r="N60" s="6">
        <v>0</v>
      </c>
    </row>
    <row r="61" spans="1:14" ht="15" thickBot="1" x14ac:dyDescent="0.35">
      <c r="A61" s="2" t="s">
        <v>89</v>
      </c>
      <c r="B61" s="3">
        <v>1108</v>
      </c>
      <c r="C61" s="3">
        <v>1108</v>
      </c>
      <c r="D61" s="3">
        <v>0</v>
      </c>
      <c r="E61" s="3">
        <v>0</v>
      </c>
      <c r="F61" s="3">
        <v>0.61699999999999999</v>
      </c>
      <c r="G61" s="6">
        <v>3.0000000000000001E-3</v>
      </c>
      <c r="H61" s="6">
        <v>4.0000000000000001E-3</v>
      </c>
      <c r="I61" s="6">
        <v>5.0000000000000001E-3</v>
      </c>
      <c r="J61" s="6">
        <v>6.0000000000000001E-3</v>
      </c>
      <c r="K61" s="6">
        <v>1.0999999999999999E-2</v>
      </c>
      <c r="L61" s="6">
        <v>8.2000000000000003E-2</v>
      </c>
      <c r="M61" s="6">
        <v>4.0000000000000001E-3</v>
      </c>
      <c r="N61" s="6">
        <v>0</v>
      </c>
    </row>
    <row r="62" spans="1:14" ht="21" thickBot="1" x14ac:dyDescent="0.35">
      <c r="A62" s="2" t="s">
        <v>91</v>
      </c>
      <c r="B62" s="3">
        <v>1106</v>
      </c>
      <c r="C62" s="3">
        <v>1106</v>
      </c>
      <c r="D62" s="3">
        <v>0</v>
      </c>
      <c r="E62" s="3">
        <v>0</v>
      </c>
      <c r="F62" s="3">
        <v>0.61599999999999999</v>
      </c>
      <c r="G62" s="4">
        <v>0.30299999999999999</v>
      </c>
      <c r="H62" s="4">
        <v>0.44700000000000001</v>
      </c>
      <c r="I62" s="4">
        <v>0.51900000000000002</v>
      </c>
      <c r="J62" s="4">
        <v>0.62</v>
      </c>
      <c r="K62" s="5">
        <v>0.73299999999999998</v>
      </c>
      <c r="L62" s="5">
        <v>1.401</v>
      </c>
      <c r="M62" s="4">
        <v>0.46700000000000003</v>
      </c>
      <c r="N62" s="4">
        <v>0.61799999999999999</v>
      </c>
    </row>
    <row r="63" spans="1:14" ht="15" thickBot="1" x14ac:dyDescent="0.35">
      <c r="A63" s="16" t="s">
        <v>94</v>
      </c>
      <c r="B63" s="17"/>
      <c r="C63" s="17"/>
      <c r="D63" s="17"/>
      <c r="E63" s="17"/>
      <c r="F63" s="17"/>
      <c r="G63" s="18"/>
      <c r="H63" s="18">
        <f>SUM(H47:H62)</f>
        <v>0.80300000000000005</v>
      </c>
      <c r="I63" s="18">
        <f t="shared" ref="I63:N63" si="1">SUM(I47:I62)</f>
        <v>0.92800000000000016</v>
      </c>
      <c r="J63" s="18">
        <f t="shared" si="1"/>
        <v>1.17</v>
      </c>
      <c r="K63" s="18">
        <f t="shared" si="1"/>
        <v>1.55</v>
      </c>
      <c r="L63" s="18">
        <f t="shared" si="1"/>
        <v>3.4409999999999998</v>
      </c>
      <c r="M63" s="18">
        <f t="shared" si="1"/>
        <v>0.85100000000000009</v>
      </c>
      <c r="N63" s="18">
        <f t="shared" si="1"/>
        <v>1.1059999999999999</v>
      </c>
    </row>
    <row r="64" spans="1:14" ht="15" thickBot="1" x14ac:dyDescent="0.35">
      <c r="A64" s="2" t="s">
        <v>37</v>
      </c>
      <c r="B64" s="3">
        <v>1105</v>
      </c>
      <c r="C64" s="3">
        <v>1105</v>
      </c>
      <c r="D64" s="3">
        <v>0</v>
      </c>
      <c r="E64" s="3">
        <v>0</v>
      </c>
      <c r="F64" s="3">
        <v>0.61499999999999999</v>
      </c>
      <c r="G64" s="4">
        <v>0.57999999999999996</v>
      </c>
      <c r="H64" s="5">
        <v>0.83499999999999996</v>
      </c>
      <c r="I64" s="5">
        <v>0.91700000000000004</v>
      </c>
      <c r="J64" s="5">
        <v>1.0580000000000001</v>
      </c>
      <c r="K64" s="5">
        <v>1.274</v>
      </c>
      <c r="L64" s="5">
        <v>1.748</v>
      </c>
      <c r="M64" s="5">
        <v>0.85</v>
      </c>
      <c r="N64" s="5">
        <v>1.0169999999999999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E9BA-EAF2-42FA-AB03-13A4C4AC7B15}">
  <dimension ref="A1:N64"/>
  <sheetViews>
    <sheetView topLeftCell="A46" workbookViewId="0">
      <selection activeCell="H63" sqref="H63:N63"/>
    </sheetView>
  </sheetViews>
  <sheetFormatPr defaultRowHeight="14.4" x14ac:dyDescent="0.3"/>
  <cols>
    <col min="1" max="1" width="50" customWidth="1"/>
  </cols>
  <sheetData>
    <row r="1" spans="1:14" ht="15" thickBot="1" x14ac:dyDescent="0.35">
      <c r="A1" t="s">
        <v>93</v>
      </c>
    </row>
    <row r="2" spans="1:14" s="15" customFormat="1" ht="15" thickBot="1" x14ac:dyDescent="0.35">
      <c r="A2" s="14" t="s">
        <v>23</v>
      </c>
      <c r="B2" s="14" t="s">
        <v>24</v>
      </c>
      <c r="C2" s="14" t="s">
        <v>25</v>
      </c>
      <c r="D2" s="14" t="s">
        <v>26</v>
      </c>
      <c r="E2" s="14" t="s">
        <v>27</v>
      </c>
      <c r="F2" s="14" t="s">
        <v>28</v>
      </c>
      <c r="G2" s="14" t="s">
        <v>29</v>
      </c>
      <c r="H2" s="14" t="s">
        <v>30</v>
      </c>
      <c r="I2" s="14" t="s">
        <v>31</v>
      </c>
      <c r="J2" s="14" t="s">
        <v>32</v>
      </c>
      <c r="K2" s="14" t="s">
        <v>33</v>
      </c>
      <c r="L2" s="14" t="s">
        <v>34</v>
      </c>
      <c r="M2" s="14" t="s">
        <v>35</v>
      </c>
      <c r="N2" s="14" t="s">
        <v>36</v>
      </c>
    </row>
    <row r="3" spans="1:14" ht="15" thickBot="1" x14ac:dyDescent="0.35">
      <c r="A3" s="2" t="s">
        <v>39</v>
      </c>
      <c r="B3" s="3">
        <v>1498</v>
      </c>
      <c r="C3" s="3">
        <v>1498</v>
      </c>
      <c r="D3" s="3">
        <v>0</v>
      </c>
      <c r="E3" s="3">
        <v>0</v>
      </c>
      <c r="F3" s="3">
        <v>0.84599999999999997</v>
      </c>
      <c r="G3" s="6">
        <v>1.7999999999999999E-2</v>
      </c>
      <c r="H3" s="6">
        <v>2.1999999999999999E-2</v>
      </c>
      <c r="I3" s="6">
        <v>2.4E-2</v>
      </c>
      <c r="J3" s="6">
        <v>3.1E-2</v>
      </c>
      <c r="K3" s="6">
        <v>5.5E-2</v>
      </c>
      <c r="L3" s="4">
        <v>0.314</v>
      </c>
      <c r="M3" s="6">
        <v>2.4E-2</v>
      </c>
      <c r="N3" s="6">
        <v>3.1E-2</v>
      </c>
    </row>
    <row r="4" spans="1:14" ht="15" thickBot="1" x14ac:dyDescent="0.35">
      <c r="A4" s="2" t="s">
        <v>40</v>
      </c>
      <c r="B4" s="3">
        <v>1498</v>
      </c>
      <c r="C4" s="3">
        <v>1498</v>
      </c>
      <c r="D4" s="3">
        <v>0</v>
      </c>
      <c r="E4" s="3">
        <v>0</v>
      </c>
      <c r="F4" s="3">
        <v>0.84699999999999998</v>
      </c>
      <c r="G4" s="6">
        <v>5.6000000000000001E-2</v>
      </c>
      <c r="H4" s="6">
        <v>6.6000000000000003E-2</v>
      </c>
      <c r="I4" s="6">
        <v>7.2999999999999995E-2</v>
      </c>
      <c r="J4" s="6">
        <v>8.6999999999999994E-2</v>
      </c>
      <c r="K4" s="6">
        <v>0.106</v>
      </c>
      <c r="L4" s="4">
        <v>0.33</v>
      </c>
      <c r="M4" s="6">
        <v>7.0000000000000007E-2</v>
      </c>
      <c r="N4" s="6">
        <v>8.5999999999999993E-2</v>
      </c>
    </row>
    <row r="5" spans="1:14" ht="15" thickBot="1" x14ac:dyDescent="0.35">
      <c r="A5" s="2" t="s">
        <v>41</v>
      </c>
      <c r="B5" s="3">
        <v>1499</v>
      </c>
      <c r="C5" s="3">
        <v>1499</v>
      </c>
      <c r="D5" s="3">
        <v>0</v>
      </c>
      <c r="E5" s="3">
        <v>0</v>
      </c>
      <c r="F5" s="3">
        <v>0.85</v>
      </c>
      <c r="G5" s="6">
        <v>0.17399999999999999</v>
      </c>
      <c r="H5" s="6">
        <v>0.23300000000000001</v>
      </c>
      <c r="I5" s="4">
        <v>0.253</v>
      </c>
      <c r="J5" s="4">
        <v>0.29199999999999998</v>
      </c>
      <c r="K5" s="4">
        <v>0.35899999999999999</v>
      </c>
      <c r="L5" s="5">
        <v>0.9</v>
      </c>
      <c r="M5" s="6">
        <v>0.24099999999999999</v>
      </c>
      <c r="N5" s="4">
        <v>0.29199999999999998</v>
      </c>
    </row>
    <row r="6" spans="1:14" ht="15" thickBot="1" x14ac:dyDescent="0.35">
      <c r="A6" s="2" t="s">
        <v>42</v>
      </c>
      <c r="B6" s="3">
        <v>1498</v>
      </c>
      <c r="C6" s="3">
        <v>1498</v>
      </c>
      <c r="D6" s="3">
        <v>0</v>
      </c>
      <c r="E6" s="3">
        <v>0</v>
      </c>
      <c r="F6" s="3">
        <v>0.84599999999999997</v>
      </c>
      <c r="G6" s="6">
        <v>2.5999999999999999E-2</v>
      </c>
      <c r="H6" s="6">
        <v>5.3999999999999999E-2</v>
      </c>
      <c r="I6" s="6">
        <v>6.3E-2</v>
      </c>
      <c r="J6" s="6">
        <v>0.21199999999999999</v>
      </c>
      <c r="K6" s="4">
        <v>0.26200000000000001</v>
      </c>
      <c r="L6" s="4">
        <v>0.36899999999999999</v>
      </c>
      <c r="M6" s="6">
        <v>6.8000000000000005E-2</v>
      </c>
      <c r="N6" s="6">
        <v>0.21199999999999999</v>
      </c>
    </row>
    <row r="7" spans="1:14" ht="15" thickBot="1" x14ac:dyDescent="0.35">
      <c r="A7" s="2" t="s">
        <v>44</v>
      </c>
      <c r="B7" s="3">
        <v>1499</v>
      </c>
      <c r="C7" s="3">
        <v>1499</v>
      </c>
      <c r="D7" s="3">
        <v>0</v>
      </c>
      <c r="E7" s="3">
        <v>0</v>
      </c>
      <c r="F7" s="3">
        <v>0.85</v>
      </c>
      <c r="G7" s="6">
        <v>3.1E-2</v>
      </c>
      <c r="H7" s="6">
        <v>7.4999999999999997E-2</v>
      </c>
      <c r="I7" s="6">
        <v>8.5000000000000006E-2</v>
      </c>
      <c r="J7" s="6">
        <v>0.218</v>
      </c>
      <c r="K7" s="4">
        <v>0.27500000000000002</v>
      </c>
      <c r="L7" s="4">
        <v>0.39300000000000002</v>
      </c>
      <c r="M7" s="6">
        <v>8.7999999999999995E-2</v>
      </c>
      <c r="N7" s="6">
        <v>0.218</v>
      </c>
    </row>
    <row r="8" spans="1:14" ht="15" thickBot="1" x14ac:dyDescent="0.35">
      <c r="A8" s="2" t="s">
        <v>45</v>
      </c>
      <c r="B8" s="3">
        <v>1498</v>
      </c>
      <c r="C8" s="3">
        <v>1498</v>
      </c>
      <c r="D8" s="3">
        <v>0</v>
      </c>
      <c r="E8" s="3">
        <v>0</v>
      </c>
      <c r="F8" s="3">
        <v>0.84599999999999997</v>
      </c>
      <c r="G8" s="6">
        <v>2.5999999999999999E-2</v>
      </c>
      <c r="H8" s="6">
        <v>7.0000000000000007E-2</v>
      </c>
      <c r="I8" s="6">
        <v>8.1000000000000003E-2</v>
      </c>
      <c r="J8" s="6">
        <v>0.218</v>
      </c>
      <c r="K8" s="4">
        <v>0.27500000000000002</v>
      </c>
      <c r="L8" s="4">
        <v>0.52600000000000002</v>
      </c>
      <c r="M8" s="6">
        <v>8.5000000000000006E-2</v>
      </c>
      <c r="N8" s="6">
        <v>0.218</v>
      </c>
    </row>
    <row r="9" spans="1:14" ht="21" thickBot="1" x14ac:dyDescent="0.35">
      <c r="A9" s="2" t="s">
        <v>46</v>
      </c>
      <c r="B9" s="3">
        <v>1499</v>
      </c>
      <c r="C9" s="3">
        <v>1499</v>
      </c>
      <c r="D9" s="3">
        <v>0</v>
      </c>
      <c r="E9" s="3">
        <v>0</v>
      </c>
      <c r="F9" s="3">
        <v>0.84699999999999998</v>
      </c>
      <c r="G9" s="6">
        <v>2.1999999999999999E-2</v>
      </c>
      <c r="H9" s="6">
        <v>2.9000000000000001E-2</v>
      </c>
      <c r="I9" s="6">
        <v>3.3000000000000002E-2</v>
      </c>
      <c r="J9" s="6">
        <v>4.4999999999999998E-2</v>
      </c>
      <c r="K9" s="6">
        <v>7.2999999999999995E-2</v>
      </c>
      <c r="L9" s="4">
        <v>0.26700000000000002</v>
      </c>
      <c r="M9" s="6">
        <v>3.2000000000000001E-2</v>
      </c>
      <c r="N9" s="6">
        <v>4.4999999999999998E-2</v>
      </c>
    </row>
    <row r="10" spans="1:14" ht="15" thickBot="1" x14ac:dyDescent="0.35">
      <c r="A10" s="2" t="s">
        <v>48</v>
      </c>
      <c r="B10" s="3">
        <v>1500</v>
      </c>
      <c r="C10" s="3">
        <v>1500</v>
      </c>
      <c r="D10" s="3">
        <v>0</v>
      </c>
      <c r="E10" s="3">
        <v>0</v>
      </c>
      <c r="F10" s="3">
        <v>0.84599999999999997</v>
      </c>
      <c r="G10" s="6">
        <v>1.7000000000000001E-2</v>
      </c>
      <c r="H10" s="6">
        <v>2.1000000000000001E-2</v>
      </c>
      <c r="I10" s="6">
        <v>2.3E-2</v>
      </c>
      <c r="J10" s="6">
        <v>3.1E-2</v>
      </c>
      <c r="K10" s="6">
        <v>5.6000000000000001E-2</v>
      </c>
      <c r="L10" s="6">
        <v>0.17799999999999999</v>
      </c>
      <c r="M10" s="6">
        <v>2.1999999999999999E-2</v>
      </c>
      <c r="N10" s="6">
        <v>3.1E-2</v>
      </c>
    </row>
    <row r="11" spans="1:14" ht="15" thickBot="1" x14ac:dyDescent="0.35">
      <c r="A11" s="2" t="s">
        <v>49</v>
      </c>
      <c r="B11" s="3">
        <v>1500</v>
      </c>
      <c r="C11" s="3">
        <v>1500</v>
      </c>
      <c r="D11" s="3">
        <v>0</v>
      </c>
      <c r="E11" s="3">
        <v>0</v>
      </c>
      <c r="F11" s="3">
        <v>0.84599999999999997</v>
      </c>
      <c r="G11" s="6">
        <v>1.7000000000000001E-2</v>
      </c>
      <c r="H11" s="6">
        <v>0.02</v>
      </c>
      <c r="I11" s="6">
        <v>2.3E-2</v>
      </c>
      <c r="J11" s="6">
        <v>3.1E-2</v>
      </c>
      <c r="K11" s="6">
        <v>4.9000000000000002E-2</v>
      </c>
      <c r="L11" s="4">
        <v>0.252</v>
      </c>
      <c r="M11" s="6">
        <v>2.1999999999999999E-2</v>
      </c>
      <c r="N11" s="6">
        <v>3.1E-2</v>
      </c>
    </row>
    <row r="12" spans="1:14" ht="15" thickBot="1" x14ac:dyDescent="0.35">
      <c r="A12" s="2" t="s">
        <v>51</v>
      </c>
      <c r="B12" s="3">
        <v>1502</v>
      </c>
      <c r="C12" s="3">
        <v>1502</v>
      </c>
      <c r="D12" s="3">
        <v>0</v>
      </c>
      <c r="E12" s="3">
        <v>0</v>
      </c>
      <c r="F12" s="3">
        <v>0.84699999999999998</v>
      </c>
      <c r="G12" s="6">
        <v>1.6E-2</v>
      </c>
      <c r="H12" s="6">
        <v>2.1999999999999999E-2</v>
      </c>
      <c r="I12" s="6">
        <v>2.5999999999999999E-2</v>
      </c>
      <c r="J12" s="6">
        <v>3.3000000000000002E-2</v>
      </c>
      <c r="K12" s="6">
        <v>6.6000000000000003E-2</v>
      </c>
      <c r="L12" s="4">
        <v>0.32800000000000001</v>
      </c>
      <c r="M12" s="6">
        <v>2.5000000000000001E-2</v>
      </c>
      <c r="N12" s="6">
        <v>3.3000000000000002E-2</v>
      </c>
    </row>
    <row r="13" spans="1:14" ht="15" thickBot="1" x14ac:dyDescent="0.35">
      <c r="A13" s="2" t="s">
        <v>52</v>
      </c>
      <c r="B13" s="3">
        <v>1498</v>
      </c>
      <c r="C13" s="3">
        <v>1498</v>
      </c>
      <c r="D13" s="3">
        <v>0</v>
      </c>
      <c r="E13" s="3">
        <v>0</v>
      </c>
      <c r="F13" s="3">
        <v>0.84599999999999997</v>
      </c>
      <c r="G13" s="6">
        <v>1.6E-2</v>
      </c>
      <c r="H13" s="6">
        <v>0.02</v>
      </c>
      <c r="I13" s="6">
        <v>2.1999999999999999E-2</v>
      </c>
      <c r="J13" s="6">
        <v>2.9000000000000001E-2</v>
      </c>
      <c r="K13" s="6">
        <v>4.1000000000000002E-2</v>
      </c>
      <c r="L13" s="6">
        <v>0.183</v>
      </c>
      <c r="M13" s="6">
        <v>2.1000000000000001E-2</v>
      </c>
      <c r="N13" s="6">
        <v>2.9000000000000001E-2</v>
      </c>
    </row>
    <row r="14" spans="1:14" ht="15" thickBot="1" x14ac:dyDescent="0.35">
      <c r="A14" s="2" t="s">
        <v>54</v>
      </c>
      <c r="B14" s="3">
        <v>1498</v>
      </c>
      <c r="C14" s="3">
        <v>1498</v>
      </c>
      <c r="D14" s="3">
        <v>0</v>
      </c>
      <c r="E14" s="3">
        <v>0</v>
      </c>
      <c r="F14" s="3">
        <v>0.84699999999999998</v>
      </c>
      <c r="G14" s="6">
        <v>8.7999999999999995E-2</v>
      </c>
      <c r="H14" s="6">
        <v>0.154</v>
      </c>
      <c r="I14" s="6">
        <v>0.184</v>
      </c>
      <c r="J14" s="6">
        <v>0.22700000000000001</v>
      </c>
      <c r="K14" s="4">
        <v>0.26500000000000001</v>
      </c>
      <c r="L14" s="4">
        <v>0.44900000000000001</v>
      </c>
      <c r="M14" s="6">
        <v>0.16300000000000001</v>
      </c>
      <c r="N14" s="6">
        <v>0.22700000000000001</v>
      </c>
    </row>
    <row r="15" spans="1:14" ht="15" thickBot="1" x14ac:dyDescent="0.35">
      <c r="A15" s="2" t="s">
        <v>55</v>
      </c>
      <c r="B15" s="3">
        <v>1498</v>
      </c>
      <c r="C15" s="3">
        <v>1498</v>
      </c>
      <c r="D15" s="3">
        <v>0</v>
      </c>
      <c r="E15" s="3">
        <v>0</v>
      </c>
      <c r="F15" s="3">
        <v>0.85</v>
      </c>
      <c r="G15" s="6">
        <v>1.7000000000000001E-2</v>
      </c>
      <c r="H15" s="6">
        <v>2.1999999999999999E-2</v>
      </c>
      <c r="I15" s="6">
        <v>2.5999999999999999E-2</v>
      </c>
      <c r="J15" s="6">
        <v>3.5000000000000003E-2</v>
      </c>
      <c r="K15" s="6">
        <v>5.8999999999999997E-2</v>
      </c>
      <c r="L15" s="6">
        <v>0.14599999999999999</v>
      </c>
      <c r="M15" s="6">
        <v>2.4E-2</v>
      </c>
      <c r="N15" s="6">
        <v>3.5000000000000003E-2</v>
      </c>
    </row>
    <row r="16" spans="1:14" ht="15" thickBot="1" x14ac:dyDescent="0.35">
      <c r="A16" s="2" t="s">
        <v>56</v>
      </c>
      <c r="B16" s="3">
        <v>1498</v>
      </c>
      <c r="C16" s="3">
        <v>1498</v>
      </c>
      <c r="D16" s="3">
        <v>0</v>
      </c>
      <c r="E16" s="3">
        <v>0</v>
      </c>
      <c r="F16" s="3">
        <v>0.84699999999999998</v>
      </c>
      <c r="G16" s="6">
        <v>1.7000000000000001E-2</v>
      </c>
      <c r="H16" s="6">
        <v>2.1000000000000001E-2</v>
      </c>
      <c r="I16" s="6">
        <v>2.3E-2</v>
      </c>
      <c r="J16" s="6">
        <v>3.2000000000000001E-2</v>
      </c>
      <c r="K16" s="6">
        <v>7.8E-2</v>
      </c>
      <c r="L16" s="4">
        <v>0.443</v>
      </c>
      <c r="M16" s="6">
        <v>2.4E-2</v>
      </c>
      <c r="N16" s="6">
        <v>3.2000000000000001E-2</v>
      </c>
    </row>
    <row r="17" spans="1:14" ht="15" thickBot="1" x14ac:dyDescent="0.35">
      <c r="A17" s="2" t="s">
        <v>57</v>
      </c>
      <c r="B17" s="3">
        <v>1498</v>
      </c>
      <c r="C17" s="3">
        <v>1498</v>
      </c>
      <c r="D17" s="3">
        <v>0</v>
      </c>
      <c r="E17" s="3">
        <v>0</v>
      </c>
      <c r="F17" s="3">
        <v>0.84599999999999997</v>
      </c>
      <c r="G17" s="6">
        <v>1.6E-2</v>
      </c>
      <c r="H17" s="6">
        <v>0.02</v>
      </c>
      <c r="I17" s="6">
        <v>2.1999999999999999E-2</v>
      </c>
      <c r="J17" s="6">
        <v>2.9000000000000001E-2</v>
      </c>
      <c r="K17" s="6">
        <v>4.7E-2</v>
      </c>
      <c r="L17" s="6">
        <v>0.16700000000000001</v>
      </c>
      <c r="M17" s="6">
        <v>2.1000000000000001E-2</v>
      </c>
      <c r="N17" s="6">
        <v>2.9000000000000001E-2</v>
      </c>
    </row>
    <row r="18" spans="1:14" ht="15" thickBot="1" x14ac:dyDescent="0.35">
      <c r="A18" s="2" t="s">
        <v>58</v>
      </c>
      <c r="B18" s="3">
        <v>1498</v>
      </c>
      <c r="C18" s="3">
        <v>1498</v>
      </c>
      <c r="D18" s="3">
        <v>0</v>
      </c>
      <c r="E18" s="3">
        <v>0</v>
      </c>
      <c r="F18" s="3">
        <v>0.84599999999999997</v>
      </c>
      <c r="G18" s="6">
        <v>1.6E-2</v>
      </c>
      <c r="H18" s="6">
        <v>0.02</v>
      </c>
      <c r="I18" s="6">
        <v>2.1999999999999999E-2</v>
      </c>
      <c r="J18" s="6">
        <v>2.9000000000000001E-2</v>
      </c>
      <c r="K18" s="6">
        <v>4.9000000000000002E-2</v>
      </c>
      <c r="L18" s="6">
        <v>0.16800000000000001</v>
      </c>
      <c r="M18" s="6">
        <v>2.1000000000000001E-2</v>
      </c>
      <c r="N18" s="6">
        <v>2.9000000000000001E-2</v>
      </c>
    </row>
    <row r="19" spans="1:14" ht="15" thickBot="1" x14ac:dyDescent="0.35">
      <c r="A19" s="2" t="s">
        <v>59</v>
      </c>
      <c r="B19" s="3">
        <v>1498</v>
      </c>
      <c r="C19" s="3">
        <v>1498</v>
      </c>
      <c r="D19" s="3">
        <v>0</v>
      </c>
      <c r="E19" s="3">
        <v>0</v>
      </c>
      <c r="F19" s="3">
        <v>0.84599999999999997</v>
      </c>
      <c r="G19" s="6">
        <v>1.6E-2</v>
      </c>
      <c r="H19" s="6">
        <v>0.02</v>
      </c>
      <c r="I19" s="6">
        <v>2.1999999999999999E-2</v>
      </c>
      <c r="J19" s="6">
        <v>2.9000000000000001E-2</v>
      </c>
      <c r="K19" s="6">
        <v>4.8000000000000001E-2</v>
      </c>
      <c r="L19" s="6">
        <v>0.153</v>
      </c>
      <c r="M19" s="6">
        <v>2.1999999999999999E-2</v>
      </c>
      <c r="N19" s="6">
        <v>2.9000000000000001E-2</v>
      </c>
    </row>
    <row r="20" spans="1:14" ht="15" thickBot="1" x14ac:dyDescent="0.35">
      <c r="A20" s="2" t="s">
        <v>61</v>
      </c>
      <c r="B20" s="3">
        <v>1500</v>
      </c>
      <c r="C20" s="3">
        <v>1500</v>
      </c>
      <c r="D20" s="3">
        <v>0</v>
      </c>
      <c r="E20" s="3">
        <v>0</v>
      </c>
      <c r="F20" s="3">
        <v>0.84599999999999997</v>
      </c>
      <c r="G20" s="6">
        <v>1.7000000000000001E-2</v>
      </c>
      <c r="H20" s="6">
        <v>0.02</v>
      </c>
      <c r="I20" s="6">
        <v>2.3E-2</v>
      </c>
      <c r="J20" s="6">
        <v>3.2000000000000001E-2</v>
      </c>
      <c r="K20" s="6">
        <v>5.2999999999999999E-2</v>
      </c>
      <c r="L20" s="6">
        <v>8.8999999999999996E-2</v>
      </c>
      <c r="M20" s="6">
        <v>2.1999999999999999E-2</v>
      </c>
      <c r="N20" s="6">
        <v>3.2000000000000001E-2</v>
      </c>
    </row>
    <row r="21" spans="1:14" ht="15" thickBot="1" x14ac:dyDescent="0.35">
      <c r="A21" s="2" t="s">
        <v>64</v>
      </c>
      <c r="B21" s="3">
        <v>1501</v>
      </c>
      <c r="C21" s="3">
        <v>1501</v>
      </c>
      <c r="D21" s="3">
        <v>0</v>
      </c>
      <c r="E21" s="3">
        <v>0</v>
      </c>
      <c r="F21" s="3">
        <v>0.84699999999999998</v>
      </c>
      <c r="G21" s="6">
        <v>2.7E-2</v>
      </c>
      <c r="H21" s="6">
        <v>3.5999999999999997E-2</v>
      </c>
      <c r="I21" s="6">
        <v>3.9E-2</v>
      </c>
      <c r="J21" s="6">
        <v>0.05</v>
      </c>
      <c r="K21" s="6">
        <v>7.0999999999999994E-2</v>
      </c>
      <c r="L21" s="4">
        <v>0.32600000000000001</v>
      </c>
      <c r="M21" s="6">
        <v>3.7999999999999999E-2</v>
      </c>
      <c r="N21" s="6">
        <v>4.9000000000000002E-2</v>
      </c>
    </row>
    <row r="22" spans="1:14" ht="15" thickBot="1" x14ac:dyDescent="0.35">
      <c r="A22" s="2" t="s">
        <v>65</v>
      </c>
      <c r="B22" s="3">
        <v>1498</v>
      </c>
      <c r="C22" s="3">
        <v>1498</v>
      </c>
      <c r="D22" s="3">
        <v>0</v>
      </c>
      <c r="E22" s="3">
        <v>0</v>
      </c>
      <c r="F22" s="3">
        <v>0.84599999999999997</v>
      </c>
      <c r="G22" s="6">
        <v>2E-3</v>
      </c>
      <c r="H22" s="6">
        <v>4.0000000000000001E-3</v>
      </c>
      <c r="I22" s="6">
        <v>4.0000000000000001E-3</v>
      </c>
      <c r="J22" s="6">
        <v>5.0000000000000001E-3</v>
      </c>
      <c r="K22" s="6">
        <v>0.01</v>
      </c>
      <c r="L22" s="6">
        <v>5.5E-2</v>
      </c>
      <c r="M22" s="6">
        <v>4.0000000000000001E-3</v>
      </c>
      <c r="N22" s="6">
        <v>0</v>
      </c>
    </row>
    <row r="23" spans="1:14" ht="15" thickBot="1" x14ac:dyDescent="0.35">
      <c r="A23" s="2" t="s">
        <v>66</v>
      </c>
      <c r="B23" s="3">
        <v>1498</v>
      </c>
      <c r="C23" s="3">
        <v>1498</v>
      </c>
      <c r="D23" s="3">
        <v>0</v>
      </c>
      <c r="E23" s="3">
        <v>0</v>
      </c>
      <c r="F23" s="3">
        <v>0.84599999999999997</v>
      </c>
      <c r="G23" s="6">
        <v>2E-3</v>
      </c>
      <c r="H23" s="6">
        <v>4.0000000000000001E-3</v>
      </c>
      <c r="I23" s="6">
        <v>4.0000000000000001E-3</v>
      </c>
      <c r="J23" s="6">
        <v>5.0000000000000001E-3</v>
      </c>
      <c r="K23" s="6">
        <v>7.0000000000000001E-3</v>
      </c>
      <c r="L23" s="6">
        <v>1.6E-2</v>
      </c>
      <c r="M23" s="6">
        <v>4.0000000000000001E-3</v>
      </c>
      <c r="N23" s="6">
        <v>0</v>
      </c>
    </row>
    <row r="24" spans="1:14" ht="15" thickBot="1" x14ac:dyDescent="0.35">
      <c r="A24" s="2" t="s">
        <v>67</v>
      </c>
      <c r="B24" s="3">
        <v>1498</v>
      </c>
      <c r="C24" s="3">
        <v>1498</v>
      </c>
      <c r="D24" s="3">
        <v>0</v>
      </c>
      <c r="E24" s="3">
        <v>0</v>
      </c>
      <c r="F24" s="3">
        <v>0.84699999999999998</v>
      </c>
      <c r="G24" s="6">
        <v>2E-3</v>
      </c>
      <c r="H24" s="6">
        <v>4.0000000000000001E-3</v>
      </c>
      <c r="I24" s="6">
        <v>4.0000000000000001E-3</v>
      </c>
      <c r="J24" s="6">
        <v>5.0000000000000001E-3</v>
      </c>
      <c r="K24" s="6">
        <v>8.0000000000000002E-3</v>
      </c>
      <c r="L24" s="6">
        <v>0.04</v>
      </c>
      <c r="M24" s="6">
        <v>4.0000000000000001E-3</v>
      </c>
      <c r="N24" s="6">
        <v>0</v>
      </c>
    </row>
    <row r="25" spans="1:14" ht="15" thickBot="1" x14ac:dyDescent="0.35">
      <c r="A25" s="2" t="s">
        <v>69</v>
      </c>
      <c r="B25" s="3">
        <v>1498</v>
      </c>
      <c r="C25" s="3">
        <v>1498</v>
      </c>
      <c r="D25" s="3">
        <v>0</v>
      </c>
      <c r="E25" s="3">
        <v>0</v>
      </c>
      <c r="F25" s="3">
        <v>0.84699999999999998</v>
      </c>
      <c r="G25" s="6">
        <v>2E-3</v>
      </c>
      <c r="H25" s="6">
        <v>4.0000000000000001E-3</v>
      </c>
      <c r="I25" s="6">
        <v>4.0000000000000001E-3</v>
      </c>
      <c r="J25" s="6">
        <v>5.0000000000000001E-3</v>
      </c>
      <c r="K25" s="6">
        <v>8.0000000000000002E-3</v>
      </c>
      <c r="L25" s="6">
        <v>9.6000000000000002E-2</v>
      </c>
      <c r="M25" s="6">
        <v>4.0000000000000001E-3</v>
      </c>
      <c r="N25" s="6">
        <v>0</v>
      </c>
    </row>
    <row r="26" spans="1:14" ht="15" thickBot="1" x14ac:dyDescent="0.35">
      <c r="A26" s="2" t="s">
        <v>70</v>
      </c>
      <c r="B26" s="3">
        <v>1498</v>
      </c>
      <c r="C26" s="3">
        <v>1498</v>
      </c>
      <c r="D26" s="3">
        <v>0</v>
      </c>
      <c r="E26" s="3">
        <v>0</v>
      </c>
      <c r="F26" s="3">
        <v>0.84599999999999997</v>
      </c>
      <c r="G26" s="6">
        <v>2E-3</v>
      </c>
      <c r="H26" s="6">
        <v>4.0000000000000001E-3</v>
      </c>
      <c r="I26" s="6">
        <v>4.0000000000000001E-3</v>
      </c>
      <c r="J26" s="6">
        <v>5.0000000000000001E-3</v>
      </c>
      <c r="K26" s="6">
        <v>8.0000000000000002E-3</v>
      </c>
      <c r="L26" s="6">
        <v>5.8000000000000003E-2</v>
      </c>
      <c r="M26" s="6">
        <v>4.0000000000000001E-3</v>
      </c>
      <c r="N26" s="6">
        <v>0</v>
      </c>
    </row>
    <row r="27" spans="1:14" ht="15" thickBot="1" x14ac:dyDescent="0.35">
      <c r="A27" s="2" t="s">
        <v>72</v>
      </c>
      <c r="B27" s="3">
        <v>1498</v>
      </c>
      <c r="C27" s="3">
        <v>1498</v>
      </c>
      <c r="D27" s="3">
        <v>0</v>
      </c>
      <c r="E27" s="3">
        <v>0</v>
      </c>
      <c r="F27" s="3">
        <v>0.84699999999999998</v>
      </c>
      <c r="G27" s="6">
        <v>2E-3</v>
      </c>
      <c r="H27" s="6">
        <v>4.0000000000000001E-3</v>
      </c>
      <c r="I27" s="6">
        <v>4.0000000000000001E-3</v>
      </c>
      <c r="J27" s="6">
        <v>5.0000000000000001E-3</v>
      </c>
      <c r="K27" s="6">
        <v>8.9999999999999993E-3</v>
      </c>
      <c r="L27" s="6">
        <v>5.8000000000000003E-2</v>
      </c>
      <c r="M27" s="6">
        <v>4.0000000000000001E-3</v>
      </c>
      <c r="N27" s="6">
        <v>0</v>
      </c>
    </row>
    <row r="28" spans="1:14" ht="15" thickBot="1" x14ac:dyDescent="0.35">
      <c r="A28" s="2" t="s">
        <v>73</v>
      </c>
      <c r="B28" s="3">
        <v>1498</v>
      </c>
      <c r="C28" s="3">
        <v>1498</v>
      </c>
      <c r="D28" s="3">
        <v>0</v>
      </c>
      <c r="E28" s="3">
        <v>0</v>
      </c>
      <c r="F28" s="3">
        <v>0.84599999999999997</v>
      </c>
      <c r="G28" s="6">
        <v>2E-3</v>
      </c>
      <c r="H28" s="6">
        <v>4.0000000000000001E-3</v>
      </c>
      <c r="I28" s="6">
        <v>4.0000000000000001E-3</v>
      </c>
      <c r="J28" s="6">
        <v>5.0000000000000001E-3</v>
      </c>
      <c r="K28" s="6">
        <v>0.01</v>
      </c>
      <c r="L28" s="6">
        <v>5.2999999999999999E-2</v>
      </c>
      <c r="M28" s="6">
        <v>4.0000000000000001E-3</v>
      </c>
      <c r="N28" s="6">
        <v>0</v>
      </c>
    </row>
    <row r="29" spans="1:14" ht="21" thickBot="1" x14ac:dyDescent="0.35">
      <c r="A29" s="2" t="s">
        <v>74</v>
      </c>
      <c r="B29" s="3">
        <v>1498</v>
      </c>
      <c r="C29" s="3">
        <v>1498</v>
      </c>
      <c r="D29" s="3">
        <v>0</v>
      </c>
      <c r="E29" s="3">
        <v>0</v>
      </c>
      <c r="F29" s="3">
        <v>0.84599999999999997</v>
      </c>
      <c r="G29" s="6">
        <v>2E-3</v>
      </c>
      <c r="H29" s="6">
        <v>4.0000000000000001E-3</v>
      </c>
      <c r="I29" s="6">
        <v>4.0000000000000001E-3</v>
      </c>
      <c r="J29" s="6">
        <v>5.0000000000000001E-3</v>
      </c>
      <c r="K29" s="6">
        <v>0.01</v>
      </c>
      <c r="L29" s="6">
        <v>5.1999999999999998E-2</v>
      </c>
      <c r="M29" s="6">
        <v>4.0000000000000001E-3</v>
      </c>
      <c r="N29" s="6">
        <v>0</v>
      </c>
    </row>
    <row r="30" spans="1:14" ht="21" thickBot="1" x14ac:dyDescent="0.35">
      <c r="A30" s="2" t="s">
        <v>76</v>
      </c>
      <c r="B30" s="3">
        <v>1500</v>
      </c>
      <c r="C30" s="3">
        <v>1500</v>
      </c>
      <c r="D30" s="3">
        <v>0</v>
      </c>
      <c r="E30" s="3">
        <v>0</v>
      </c>
      <c r="F30" s="3">
        <v>0.84599999999999997</v>
      </c>
      <c r="G30" s="6">
        <v>3.0000000000000001E-3</v>
      </c>
      <c r="H30" s="6">
        <v>4.0000000000000001E-3</v>
      </c>
      <c r="I30" s="6">
        <v>4.0000000000000001E-3</v>
      </c>
      <c r="J30" s="6">
        <v>8.0000000000000002E-3</v>
      </c>
      <c r="K30" s="6">
        <v>1.4999999999999999E-2</v>
      </c>
      <c r="L30" s="6">
        <v>7.0000000000000007E-2</v>
      </c>
      <c r="M30" s="6">
        <v>5.0000000000000001E-3</v>
      </c>
      <c r="N30" s="6">
        <v>0</v>
      </c>
    </row>
    <row r="31" spans="1:14" ht="15" thickBot="1" x14ac:dyDescent="0.35">
      <c r="A31" s="2" t="s">
        <v>77</v>
      </c>
      <c r="B31" s="3">
        <v>1500</v>
      </c>
      <c r="C31" s="3">
        <v>1500</v>
      </c>
      <c r="D31" s="3">
        <v>0</v>
      </c>
      <c r="E31" s="3">
        <v>0</v>
      </c>
      <c r="F31" s="3">
        <v>0.84599999999999997</v>
      </c>
      <c r="G31" s="6">
        <v>2E-3</v>
      </c>
      <c r="H31" s="6">
        <v>4.0000000000000001E-3</v>
      </c>
      <c r="I31" s="6">
        <v>4.0000000000000001E-3</v>
      </c>
      <c r="J31" s="6">
        <v>5.0000000000000001E-3</v>
      </c>
      <c r="K31" s="6">
        <v>8.9999999999999993E-3</v>
      </c>
      <c r="L31" s="6">
        <v>0.1</v>
      </c>
      <c r="M31" s="6">
        <v>4.0000000000000001E-3</v>
      </c>
      <c r="N31" s="6">
        <v>0</v>
      </c>
    </row>
    <row r="32" spans="1:14" ht="15" thickBot="1" x14ac:dyDescent="0.35">
      <c r="A32" s="2" t="s">
        <v>79</v>
      </c>
      <c r="B32" s="3">
        <v>1500</v>
      </c>
      <c r="C32" s="3">
        <v>1500</v>
      </c>
      <c r="D32" s="3">
        <v>0</v>
      </c>
      <c r="E32" s="3">
        <v>0</v>
      </c>
      <c r="F32" s="3">
        <v>0.84599999999999997</v>
      </c>
      <c r="G32" s="6">
        <v>3.0000000000000001E-3</v>
      </c>
      <c r="H32" s="6">
        <v>4.0000000000000001E-3</v>
      </c>
      <c r="I32" s="6">
        <v>4.0000000000000001E-3</v>
      </c>
      <c r="J32" s="6">
        <v>5.0000000000000001E-3</v>
      </c>
      <c r="K32" s="6">
        <v>8.9999999999999993E-3</v>
      </c>
      <c r="L32" s="6">
        <v>8.2000000000000003E-2</v>
      </c>
      <c r="M32" s="6">
        <v>4.0000000000000001E-3</v>
      </c>
      <c r="N32" s="6">
        <v>0</v>
      </c>
    </row>
    <row r="33" spans="1:14" ht="15" thickBot="1" x14ac:dyDescent="0.35">
      <c r="A33" s="2" t="s">
        <v>80</v>
      </c>
      <c r="B33" s="3">
        <v>1498</v>
      </c>
      <c r="C33" s="3">
        <v>1498</v>
      </c>
      <c r="D33" s="3">
        <v>0</v>
      </c>
      <c r="E33" s="3">
        <v>0</v>
      </c>
      <c r="F33" s="3">
        <v>0.84599999999999997</v>
      </c>
      <c r="G33" s="6">
        <v>2E-3</v>
      </c>
      <c r="H33" s="6">
        <v>4.0000000000000001E-3</v>
      </c>
      <c r="I33" s="6">
        <v>4.0000000000000001E-3</v>
      </c>
      <c r="J33" s="6">
        <v>6.0000000000000001E-3</v>
      </c>
      <c r="K33" s="6">
        <v>8.9999999999999993E-3</v>
      </c>
      <c r="L33" s="6">
        <v>0.106</v>
      </c>
      <c r="M33" s="6">
        <v>4.0000000000000001E-3</v>
      </c>
      <c r="N33" s="6">
        <v>0</v>
      </c>
    </row>
    <row r="34" spans="1:14" ht="15" thickBot="1" x14ac:dyDescent="0.35">
      <c r="A34" s="2" t="s">
        <v>82</v>
      </c>
      <c r="B34" s="3">
        <v>1498</v>
      </c>
      <c r="C34" s="3">
        <v>1498</v>
      </c>
      <c r="D34" s="3">
        <v>0</v>
      </c>
      <c r="E34" s="3">
        <v>0</v>
      </c>
      <c r="F34" s="3">
        <v>0.84699999999999998</v>
      </c>
      <c r="G34" s="6">
        <v>2E-3</v>
      </c>
      <c r="H34" s="6">
        <v>4.0000000000000001E-3</v>
      </c>
      <c r="I34" s="6">
        <v>4.0000000000000001E-3</v>
      </c>
      <c r="J34" s="6">
        <v>7.0000000000000001E-3</v>
      </c>
      <c r="K34" s="6">
        <v>1.0999999999999999E-2</v>
      </c>
      <c r="L34" s="6">
        <v>6.5000000000000002E-2</v>
      </c>
      <c r="M34" s="6">
        <v>4.0000000000000001E-3</v>
      </c>
      <c r="N34" s="6">
        <v>0</v>
      </c>
    </row>
    <row r="35" spans="1:14" ht="15" thickBot="1" x14ac:dyDescent="0.35">
      <c r="A35" s="2" t="s">
        <v>83</v>
      </c>
      <c r="B35" s="3">
        <v>1498</v>
      </c>
      <c r="C35" s="3">
        <v>1498</v>
      </c>
      <c r="D35" s="3">
        <v>0</v>
      </c>
      <c r="E35" s="3">
        <v>0</v>
      </c>
      <c r="F35" s="3">
        <v>0.84699999999999998</v>
      </c>
      <c r="G35" s="6">
        <v>2E-3</v>
      </c>
      <c r="H35" s="6">
        <v>4.0000000000000001E-3</v>
      </c>
      <c r="I35" s="6">
        <v>4.0000000000000001E-3</v>
      </c>
      <c r="J35" s="6">
        <v>5.0000000000000001E-3</v>
      </c>
      <c r="K35" s="6">
        <v>8.9999999999999993E-3</v>
      </c>
      <c r="L35" s="6">
        <v>1.2999999999999999E-2</v>
      </c>
      <c r="M35" s="6">
        <v>4.0000000000000001E-3</v>
      </c>
      <c r="N35" s="6">
        <v>0</v>
      </c>
    </row>
    <row r="36" spans="1:14" ht="15" thickBot="1" x14ac:dyDescent="0.35">
      <c r="A36" s="2" t="s">
        <v>84</v>
      </c>
      <c r="B36" s="3">
        <v>1498</v>
      </c>
      <c r="C36" s="3">
        <v>1498</v>
      </c>
      <c r="D36" s="3">
        <v>0</v>
      </c>
      <c r="E36" s="3">
        <v>0</v>
      </c>
      <c r="F36" s="3">
        <v>0.84599999999999997</v>
      </c>
      <c r="G36" s="6">
        <v>2E-3</v>
      </c>
      <c r="H36" s="6">
        <v>4.0000000000000001E-3</v>
      </c>
      <c r="I36" s="6">
        <v>4.0000000000000001E-3</v>
      </c>
      <c r="J36" s="6">
        <v>5.0000000000000001E-3</v>
      </c>
      <c r="K36" s="6">
        <v>0.01</v>
      </c>
      <c r="L36" s="6">
        <v>5.3999999999999999E-2</v>
      </c>
      <c r="M36" s="6">
        <v>4.0000000000000001E-3</v>
      </c>
      <c r="N36" s="6">
        <v>0</v>
      </c>
    </row>
    <row r="37" spans="1:14" ht="15" thickBot="1" x14ac:dyDescent="0.35">
      <c r="A37" s="2" t="s">
        <v>85</v>
      </c>
      <c r="B37" s="3">
        <v>1498</v>
      </c>
      <c r="C37" s="3">
        <v>1498</v>
      </c>
      <c r="D37" s="3">
        <v>0</v>
      </c>
      <c r="E37" s="3">
        <v>0</v>
      </c>
      <c r="F37" s="3">
        <v>0.84599999999999997</v>
      </c>
      <c r="G37" s="6">
        <v>2E-3</v>
      </c>
      <c r="H37" s="6">
        <v>4.0000000000000001E-3</v>
      </c>
      <c r="I37" s="6">
        <v>4.0000000000000001E-3</v>
      </c>
      <c r="J37" s="6">
        <v>5.0000000000000001E-3</v>
      </c>
      <c r="K37" s="6">
        <v>8.9999999999999993E-3</v>
      </c>
      <c r="L37" s="6">
        <v>4.2000000000000003E-2</v>
      </c>
      <c r="M37" s="6">
        <v>4.0000000000000001E-3</v>
      </c>
      <c r="N37" s="6">
        <v>0</v>
      </c>
    </row>
    <row r="38" spans="1:14" ht="15" thickBot="1" x14ac:dyDescent="0.35">
      <c r="A38" s="2" t="s">
        <v>86</v>
      </c>
      <c r="B38" s="3">
        <v>1498</v>
      </c>
      <c r="C38" s="3">
        <v>1498</v>
      </c>
      <c r="D38" s="3">
        <v>0</v>
      </c>
      <c r="E38" s="3">
        <v>0</v>
      </c>
      <c r="F38" s="3">
        <v>0.84599999999999997</v>
      </c>
      <c r="G38" s="6">
        <v>2E-3</v>
      </c>
      <c r="H38" s="6">
        <v>4.0000000000000001E-3</v>
      </c>
      <c r="I38" s="6">
        <v>4.0000000000000001E-3</v>
      </c>
      <c r="J38" s="6">
        <v>5.0000000000000001E-3</v>
      </c>
      <c r="K38" s="6">
        <v>1.2E-2</v>
      </c>
      <c r="L38" s="6">
        <v>0.10299999999999999</v>
      </c>
      <c r="M38" s="6">
        <v>4.0000000000000001E-3</v>
      </c>
      <c r="N38" s="6">
        <v>0</v>
      </c>
    </row>
    <row r="39" spans="1:14" ht="15" thickBot="1" x14ac:dyDescent="0.35">
      <c r="A39" s="2" t="s">
        <v>90</v>
      </c>
      <c r="B39" s="3">
        <v>1500</v>
      </c>
      <c r="C39" s="3">
        <v>1500</v>
      </c>
      <c r="D39" s="3">
        <v>0</v>
      </c>
      <c r="E39" s="3">
        <v>0</v>
      </c>
      <c r="F39" s="3">
        <v>0.84599999999999997</v>
      </c>
      <c r="G39" s="6">
        <v>3.0000000000000001E-3</v>
      </c>
      <c r="H39" s="6">
        <v>4.0000000000000001E-3</v>
      </c>
      <c r="I39" s="6">
        <v>4.0000000000000001E-3</v>
      </c>
      <c r="J39" s="6">
        <v>6.0000000000000001E-3</v>
      </c>
      <c r="K39" s="6">
        <v>1.6E-2</v>
      </c>
      <c r="L39" s="6">
        <v>6.0999999999999999E-2</v>
      </c>
      <c r="M39" s="6">
        <v>4.0000000000000001E-3</v>
      </c>
      <c r="N39" s="6">
        <v>0</v>
      </c>
    </row>
    <row r="40" spans="1:14" ht="15" thickBot="1" x14ac:dyDescent="0.35">
      <c r="A40" s="2" t="s">
        <v>92</v>
      </c>
      <c r="B40" s="3">
        <v>1498</v>
      </c>
      <c r="C40" s="3">
        <v>1498</v>
      </c>
      <c r="D40" s="3">
        <v>0</v>
      </c>
      <c r="E40" s="3">
        <v>0</v>
      </c>
      <c r="F40" s="3">
        <v>0.84699999999999998</v>
      </c>
      <c r="G40" s="4">
        <v>0.33700000000000002</v>
      </c>
      <c r="H40" s="4">
        <v>0.44600000000000001</v>
      </c>
      <c r="I40" s="4">
        <v>0.47799999999999998</v>
      </c>
      <c r="J40" s="4">
        <v>0.56100000000000005</v>
      </c>
      <c r="K40" s="5">
        <v>0.85699999999999998</v>
      </c>
      <c r="L40" s="5">
        <v>1.456</v>
      </c>
      <c r="M40" s="4">
        <v>0.46100000000000002</v>
      </c>
      <c r="N40" s="4">
        <v>0.56100000000000005</v>
      </c>
    </row>
    <row r="41" spans="1:14" ht="15" thickBot="1" x14ac:dyDescent="0.35">
      <c r="A41" s="22" t="s">
        <v>94</v>
      </c>
      <c r="B41" s="23"/>
      <c r="C41" s="23"/>
      <c r="D41" s="23"/>
      <c r="E41" s="23"/>
      <c r="F41" s="23"/>
      <c r="G41" s="24"/>
      <c r="H41" s="24">
        <f>SUM(H3:H40)</f>
        <v>1.4630000000000003</v>
      </c>
      <c r="I41" s="24">
        <f t="shared" ref="I41:N41" si="0">SUM(I3:I40)</f>
        <v>1.617</v>
      </c>
      <c r="J41" s="24">
        <f t="shared" si="0"/>
        <v>2.3479999999999981</v>
      </c>
      <c r="K41" s="24">
        <f t="shared" si="0"/>
        <v>3.3229999999999986</v>
      </c>
      <c r="L41" s="24">
        <f t="shared" si="0"/>
        <v>8.5609999999999982</v>
      </c>
      <c r="M41" s="24">
        <f t="shared" si="0"/>
        <v>1.5670000000000002</v>
      </c>
      <c r="N41" s="24">
        <f t="shared" si="0"/>
        <v>2.2489999999999992</v>
      </c>
    </row>
    <row r="42" spans="1:14" ht="15" thickBot="1" x14ac:dyDescent="0.35">
      <c r="A42" s="2" t="s">
        <v>38</v>
      </c>
      <c r="B42" s="3">
        <v>1499</v>
      </c>
      <c r="C42" s="3">
        <v>1499</v>
      </c>
      <c r="D42" s="3">
        <v>0</v>
      </c>
      <c r="E42" s="3">
        <v>0</v>
      </c>
      <c r="F42" s="3">
        <v>0.84299999999999997</v>
      </c>
      <c r="G42" s="5">
        <v>1.264</v>
      </c>
      <c r="H42" s="5">
        <v>1.5289999999999999</v>
      </c>
      <c r="I42" s="5">
        <v>1.627</v>
      </c>
      <c r="J42" s="5">
        <v>1.8919999999999999</v>
      </c>
      <c r="K42" s="5">
        <v>2.2879999999999998</v>
      </c>
      <c r="L42" s="5">
        <v>2.855</v>
      </c>
      <c r="M42" s="5">
        <v>1.57</v>
      </c>
      <c r="N42" s="5">
        <v>1.8180000000000001</v>
      </c>
    </row>
    <row r="45" spans="1:14" ht="15" thickBot="1" x14ac:dyDescent="0.35"/>
    <row r="46" spans="1:14" s="15" customFormat="1" ht="15" thickBot="1" x14ac:dyDescent="0.35">
      <c r="A46" s="14" t="s">
        <v>23</v>
      </c>
      <c r="B46" s="14" t="s">
        <v>24</v>
      </c>
      <c r="C46" s="14" t="s">
        <v>25</v>
      </c>
      <c r="D46" s="14" t="s">
        <v>26</v>
      </c>
      <c r="E46" s="14" t="s">
        <v>27</v>
      </c>
      <c r="F46" s="14" t="s">
        <v>28</v>
      </c>
      <c r="G46" s="14" t="s">
        <v>29</v>
      </c>
      <c r="H46" s="14" t="s">
        <v>30</v>
      </c>
      <c r="I46" s="14" t="s">
        <v>31</v>
      </c>
      <c r="J46" s="14" t="s">
        <v>32</v>
      </c>
      <c r="K46" s="14" t="s">
        <v>33</v>
      </c>
      <c r="L46" s="14" t="s">
        <v>34</v>
      </c>
      <c r="M46" s="14" t="s">
        <v>35</v>
      </c>
      <c r="N46" s="14" t="s">
        <v>36</v>
      </c>
    </row>
    <row r="47" spans="1:14" ht="15" thickBot="1" x14ac:dyDescent="0.35">
      <c r="A47" s="2" t="s">
        <v>43</v>
      </c>
      <c r="B47" s="3">
        <v>1202</v>
      </c>
      <c r="C47" s="3">
        <v>1202</v>
      </c>
      <c r="D47" s="3">
        <v>0</v>
      </c>
      <c r="E47" s="3">
        <v>0</v>
      </c>
      <c r="F47" s="3">
        <v>0.67600000000000005</v>
      </c>
      <c r="G47" s="6">
        <v>2.1000000000000001E-2</v>
      </c>
      <c r="H47" s="6">
        <v>3.1E-2</v>
      </c>
      <c r="I47" s="6">
        <v>3.4000000000000002E-2</v>
      </c>
      <c r="J47" s="6">
        <v>5.2999999999999999E-2</v>
      </c>
      <c r="K47" s="6">
        <v>0.16</v>
      </c>
      <c r="L47" s="4">
        <v>0.30599999999999999</v>
      </c>
      <c r="M47" s="6">
        <v>3.5999999999999997E-2</v>
      </c>
      <c r="N47" s="6">
        <v>5.2999999999999999E-2</v>
      </c>
    </row>
    <row r="48" spans="1:14" ht="15" thickBot="1" x14ac:dyDescent="0.35">
      <c r="A48" s="2" t="s">
        <v>47</v>
      </c>
      <c r="B48" s="3">
        <v>1204</v>
      </c>
      <c r="C48" s="3">
        <v>1204</v>
      </c>
      <c r="D48" s="3">
        <v>0</v>
      </c>
      <c r="E48" s="3">
        <v>0</v>
      </c>
      <c r="F48" s="3">
        <v>0.67400000000000004</v>
      </c>
      <c r="G48" s="6">
        <v>1.9E-2</v>
      </c>
      <c r="H48" s="6">
        <v>2.3E-2</v>
      </c>
      <c r="I48" s="6">
        <v>2.5999999999999999E-2</v>
      </c>
      <c r="J48" s="6">
        <v>3.5000000000000003E-2</v>
      </c>
      <c r="K48" s="6">
        <v>5.8999999999999997E-2</v>
      </c>
      <c r="L48" s="4">
        <v>0.25900000000000001</v>
      </c>
      <c r="M48" s="6">
        <v>2.5999999999999999E-2</v>
      </c>
      <c r="N48" s="6">
        <v>3.5000000000000003E-2</v>
      </c>
    </row>
    <row r="49" spans="1:14" ht="15" thickBot="1" x14ac:dyDescent="0.35">
      <c r="A49" s="2" t="s">
        <v>50</v>
      </c>
      <c r="B49" s="3">
        <v>1204</v>
      </c>
      <c r="C49" s="3">
        <v>1204</v>
      </c>
      <c r="D49" s="3">
        <v>0</v>
      </c>
      <c r="E49" s="3">
        <v>0</v>
      </c>
      <c r="F49" s="3">
        <v>0.67400000000000004</v>
      </c>
      <c r="G49" s="6">
        <v>1.6E-2</v>
      </c>
      <c r="H49" s="6">
        <v>0.02</v>
      </c>
      <c r="I49" s="6">
        <v>2.1999999999999999E-2</v>
      </c>
      <c r="J49" s="6">
        <v>2.9000000000000001E-2</v>
      </c>
      <c r="K49" s="6">
        <v>3.6999999999999998E-2</v>
      </c>
      <c r="L49" s="6">
        <v>0.155</v>
      </c>
      <c r="M49" s="6">
        <v>2.1000000000000001E-2</v>
      </c>
      <c r="N49" s="6">
        <v>2.9000000000000001E-2</v>
      </c>
    </row>
    <row r="50" spans="1:14" ht="15" thickBot="1" x14ac:dyDescent="0.35">
      <c r="A50" s="2" t="s">
        <v>53</v>
      </c>
      <c r="B50" s="3">
        <v>1203</v>
      </c>
      <c r="C50" s="3">
        <v>1203</v>
      </c>
      <c r="D50" s="3">
        <v>0</v>
      </c>
      <c r="E50" s="3">
        <v>0</v>
      </c>
      <c r="F50" s="3">
        <v>0.67300000000000004</v>
      </c>
      <c r="G50" s="6">
        <v>8.6999999999999994E-2</v>
      </c>
      <c r="H50" s="6">
        <v>0.161</v>
      </c>
      <c r="I50" s="6">
        <v>0.191</v>
      </c>
      <c r="J50" s="6">
        <v>0.23</v>
      </c>
      <c r="K50" s="4">
        <v>0.26500000000000001</v>
      </c>
      <c r="L50" s="4">
        <v>0.57499999999999996</v>
      </c>
      <c r="M50" s="6">
        <v>0.16800000000000001</v>
      </c>
      <c r="N50" s="6">
        <v>0.23</v>
      </c>
    </row>
    <row r="51" spans="1:14" ht="15" thickBot="1" x14ac:dyDescent="0.35">
      <c r="A51" s="2" t="s">
        <v>60</v>
      </c>
      <c r="B51" s="3">
        <v>1203</v>
      </c>
      <c r="C51" s="3">
        <v>1203</v>
      </c>
      <c r="D51" s="3">
        <v>0</v>
      </c>
      <c r="E51" s="3">
        <v>0</v>
      </c>
      <c r="F51" s="3">
        <v>0.67300000000000004</v>
      </c>
      <c r="G51" s="6">
        <v>1.7000000000000001E-2</v>
      </c>
      <c r="H51" s="6">
        <v>2.1000000000000001E-2</v>
      </c>
      <c r="I51" s="6">
        <v>2.3E-2</v>
      </c>
      <c r="J51" s="6">
        <v>3.1E-2</v>
      </c>
      <c r="K51" s="6">
        <v>6.4000000000000001E-2</v>
      </c>
      <c r="L51" s="6">
        <v>0.20100000000000001</v>
      </c>
      <c r="M51" s="6">
        <v>2.3E-2</v>
      </c>
      <c r="N51" s="6">
        <v>3.1E-2</v>
      </c>
    </row>
    <row r="52" spans="1:14" ht="15" thickBot="1" x14ac:dyDescent="0.35">
      <c r="A52" s="2" t="s">
        <v>62</v>
      </c>
      <c r="B52" s="3">
        <v>1204</v>
      </c>
      <c r="C52" s="3">
        <v>1204</v>
      </c>
      <c r="D52" s="3">
        <v>0</v>
      </c>
      <c r="E52" s="3">
        <v>0</v>
      </c>
      <c r="F52" s="3">
        <v>0.67400000000000004</v>
      </c>
      <c r="G52" s="6">
        <v>1.6E-2</v>
      </c>
      <c r="H52" s="6">
        <v>2.3E-2</v>
      </c>
      <c r="I52" s="6">
        <v>2.5999999999999999E-2</v>
      </c>
      <c r="J52" s="6">
        <v>3.4000000000000002E-2</v>
      </c>
      <c r="K52" s="6">
        <v>6.2E-2</v>
      </c>
      <c r="L52" s="6">
        <v>0.17100000000000001</v>
      </c>
      <c r="M52" s="6">
        <v>2.4E-2</v>
      </c>
      <c r="N52" s="6">
        <v>3.4000000000000002E-2</v>
      </c>
    </row>
    <row r="53" spans="1:14" ht="15" thickBot="1" x14ac:dyDescent="0.35">
      <c r="A53" s="2" t="s">
        <v>63</v>
      </c>
      <c r="B53" s="3">
        <v>1204</v>
      </c>
      <c r="C53" s="3">
        <v>1204</v>
      </c>
      <c r="D53" s="3">
        <v>0</v>
      </c>
      <c r="E53" s="3">
        <v>0</v>
      </c>
      <c r="F53" s="3">
        <v>0.67400000000000004</v>
      </c>
      <c r="G53" s="6">
        <v>3.3000000000000002E-2</v>
      </c>
      <c r="H53" s="6">
        <v>3.9E-2</v>
      </c>
      <c r="I53" s="6">
        <v>4.2999999999999997E-2</v>
      </c>
      <c r="J53" s="6">
        <v>5.1999999999999998E-2</v>
      </c>
      <c r="K53" s="6">
        <v>7.0999999999999994E-2</v>
      </c>
      <c r="L53" s="6">
        <v>0.21299999999999999</v>
      </c>
      <c r="M53" s="6">
        <v>4.2000000000000003E-2</v>
      </c>
      <c r="N53" s="6">
        <v>5.0999999999999997E-2</v>
      </c>
    </row>
    <row r="54" spans="1:14" ht="15" thickBot="1" x14ac:dyDescent="0.35">
      <c r="A54" s="2" t="s">
        <v>68</v>
      </c>
      <c r="B54" s="3">
        <v>1203</v>
      </c>
      <c r="C54" s="3">
        <v>1203</v>
      </c>
      <c r="D54" s="3">
        <v>0</v>
      </c>
      <c r="E54" s="3">
        <v>0</v>
      </c>
      <c r="F54" s="3">
        <v>0.67300000000000004</v>
      </c>
      <c r="G54" s="6">
        <v>2E-3</v>
      </c>
      <c r="H54" s="6">
        <v>4.0000000000000001E-3</v>
      </c>
      <c r="I54" s="6">
        <v>4.0000000000000001E-3</v>
      </c>
      <c r="J54" s="6">
        <v>8.9999999999999993E-3</v>
      </c>
      <c r="K54" s="6">
        <v>1.0999999999999999E-2</v>
      </c>
      <c r="L54" s="6">
        <v>5.5E-2</v>
      </c>
      <c r="M54" s="6">
        <v>4.0000000000000001E-3</v>
      </c>
      <c r="N54" s="6">
        <v>0</v>
      </c>
    </row>
    <row r="55" spans="1:14" ht="15" thickBot="1" x14ac:dyDescent="0.35">
      <c r="A55" s="2" t="s">
        <v>71</v>
      </c>
      <c r="B55" s="3">
        <v>1202</v>
      </c>
      <c r="C55" s="3">
        <v>1202</v>
      </c>
      <c r="D55" s="3">
        <v>0</v>
      </c>
      <c r="E55" s="3">
        <v>0</v>
      </c>
      <c r="F55" s="3">
        <v>0.67600000000000005</v>
      </c>
      <c r="G55" s="6">
        <v>3.0000000000000001E-3</v>
      </c>
      <c r="H55" s="6">
        <v>4.0000000000000001E-3</v>
      </c>
      <c r="I55" s="6">
        <v>5.0000000000000001E-3</v>
      </c>
      <c r="J55" s="6">
        <v>0.01</v>
      </c>
      <c r="K55" s="6">
        <v>1.2999999999999999E-2</v>
      </c>
      <c r="L55" s="6">
        <v>8.1000000000000003E-2</v>
      </c>
      <c r="M55" s="6">
        <v>5.0000000000000001E-3</v>
      </c>
      <c r="N55" s="6">
        <v>0</v>
      </c>
    </row>
    <row r="56" spans="1:14" ht="15" thickBot="1" x14ac:dyDescent="0.35">
      <c r="A56" s="2" t="s">
        <v>75</v>
      </c>
      <c r="B56" s="3">
        <v>1204</v>
      </c>
      <c r="C56" s="3">
        <v>1204</v>
      </c>
      <c r="D56" s="3">
        <v>0</v>
      </c>
      <c r="E56" s="3">
        <v>0</v>
      </c>
      <c r="F56" s="3">
        <v>0.67400000000000004</v>
      </c>
      <c r="G56" s="6">
        <v>2E-3</v>
      </c>
      <c r="H56" s="6">
        <v>4.0000000000000001E-3</v>
      </c>
      <c r="I56" s="6">
        <v>4.0000000000000001E-3</v>
      </c>
      <c r="J56" s="6">
        <v>8.0000000000000002E-3</v>
      </c>
      <c r="K56" s="6">
        <v>1.2E-2</v>
      </c>
      <c r="L56" s="6">
        <v>9.7000000000000003E-2</v>
      </c>
      <c r="M56" s="6">
        <v>5.0000000000000001E-3</v>
      </c>
      <c r="N56" s="6">
        <v>0</v>
      </c>
    </row>
    <row r="57" spans="1:14" ht="15" thickBot="1" x14ac:dyDescent="0.35">
      <c r="A57" s="2" t="s">
        <v>78</v>
      </c>
      <c r="B57" s="3">
        <v>1204</v>
      </c>
      <c r="C57" s="3">
        <v>1204</v>
      </c>
      <c r="D57" s="3">
        <v>0</v>
      </c>
      <c r="E57" s="3">
        <v>0</v>
      </c>
      <c r="F57" s="3">
        <v>0.67400000000000004</v>
      </c>
      <c r="G57" s="6">
        <v>2E-3</v>
      </c>
      <c r="H57" s="6">
        <v>4.0000000000000001E-3</v>
      </c>
      <c r="I57" s="6">
        <v>4.0000000000000001E-3</v>
      </c>
      <c r="J57" s="6">
        <v>5.0000000000000001E-3</v>
      </c>
      <c r="K57" s="6">
        <v>1.2E-2</v>
      </c>
      <c r="L57" s="6">
        <v>0.09</v>
      </c>
      <c r="M57" s="6">
        <v>4.0000000000000001E-3</v>
      </c>
      <c r="N57" s="6">
        <v>0</v>
      </c>
    </row>
    <row r="58" spans="1:14" ht="15" thickBot="1" x14ac:dyDescent="0.35">
      <c r="A58" s="2" t="s">
        <v>81</v>
      </c>
      <c r="B58" s="3">
        <v>1203</v>
      </c>
      <c r="C58" s="3">
        <v>1203</v>
      </c>
      <c r="D58" s="3">
        <v>0</v>
      </c>
      <c r="E58" s="3">
        <v>0</v>
      </c>
      <c r="F58" s="3">
        <v>0.67300000000000004</v>
      </c>
      <c r="G58" s="6">
        <v>2E-3</v>
      </c>
      <c r="H58" s="6">
        <v>4.0000000000000001E-3</v>
      </c>
      <c r="I58" s="6">
        <v>4.0000000000000001E-3</v>
      </c>
      <c r="J58" s="6">
        <v>6.0000000000000001E-3</v>
      </c>
      <c r="K58" s="6">
        <v>0.01</v>
      </c>
      <c r="L58" s="6">
        <v>7.2999999999999995E-2</v>
      </c>
      <c r="M58" s="6">
        <v>4.0000000000000001E-3</v>
      </c>
      <c r="N58" s="6">
        <v>0</v>
      </c>
    </row>
    <row r="59" spans="1:14" ht="15" thickBot="1" x14ac:dyDescent="0.35">
      <c r="A59" s="2" t="s">
        <v>87</v>
      </c>
      <c r="B59" s="3">
        <v>1204</v>
      </c>
      <c r="C59" s="3">
        <v>1204</v>
      </c>
      <c r="D59" s="3">
        <v>0</v>
      </c>
      <c r="E59" s="3">
        <v>0</v>
      </c>
      <c r="F59" s="3">
        <v>0.67400000000000004</v>
      </c>
      <c r="G59" s="6">
        <v>2E-3</v>
      </c>
      <c r="H59" s="6">
        <v>4.0000000000000001E-3</v>
      </c>
      <c r="I59" s="6">
        <v>4.0000000000000001E-3</v>
      </c>
      <c r="J59" s="6">
        <v>6.0000000000000001E-3</v>
      </c>
      <c r="K59" s="6">
        <v>1.9E-2</v>
      </c>
      <c r="L59" s="6">
        <v>8.2000000000000003E-2</v>
      </c>
      <c r="M59" s="6">
        <v>4.0000000000000001E-3</v>
      </c>
      <c r="N59" s="6">
        <v>0</v>
      </c>
    </row>
    <row r="60" spans="1:14" ht="15" thickBot="1" x14ac:dyDescent="0.35">
      <c r="A60" s="2" t="s">
        <v>88</v>
      </c>
      <c r="B60" s="3">
        <v>1204</v>
      </c>
      <c r="C60" s="3">
        <v>1204</v>
      </c>
      <c r="D60" s="3">
        <v>0</v>
      </c>
      <c r="E60" s="3">
        <v>0</v>
      </c>
      <c r="F60" s="3">
        <v>0.67400000000000004</v>
      </c>
      <c r="G60" s="6">
        <v>2E-3</v>
      </c>
      <c r="H60" s="6">
        <v>4.0000000000000001E-3</v>
      </c>
      <c r="I60" s="6">
        <v>4.0000000000000001E-3</v>
      </c>
      <c r="J60" s="6">
        <v>5.0000000000000001E-3</v>
      </c>
      <c r="K60" s="6">
        <v>0.01</v>
      </c>
      <c r="L60" s="6">
        <v>6.8000000000000005E-2</v>
      </c>
      <c r="M60" s="6">
        <v>4.0000000000000001E-3</v>
      </c>
      <c r="N60" s="6">
        <v>0</v>
      </c>
    </row>
    <row r="61" spans="1:14" ht="15" thickBot="1" x14ac:dyDescent="0.35">
      <c r="A61" s="2" t="s">
        <v>89</v>
      </c>
      <c r="B61" s="3">
        <v>1204</v>
      </c>
      <c r="C61" s="3">
        <v>1204</v>
      </c>
      <c r="D61" s="3">
        <v>0</v>
      </c>
      <c r="E61" s="3">
        <v>0</v>
      </c>
      <c r="F61" s="3">
        <v>0.67400000000000004</v>
      </c>
      <c r="G61" s="6">
        <v>2E-3</v>
      </c>
      <c r="H61" s="6">
        <v>4.0000000000000001E-3</v>
      </c>
      <c r="I61" s="6">
        <v>4.0000000000000001E-3</v>
      </c>
      <c r="J61" s="6">
        <v>5.0000000000000001E-3</v>
      </c>
      <c r="K61" s="6">
        <v>8.9999999999999993E-3</v>
      </c>
      <c r="L61" s="6">
        <v>3.6999999999999998E-2</v>
      </c>
      <c r="M61" s="6">
        <v>4.0000000000000001E-3</v>
      </c>
      <c r="N61" s="6">
        <v>0</v>
      </c>
    </row>
    <row r="62" spans="1:14" ht="15" thickBot="1" x14ac:dyDescent="0.35">
      <c r="A62" s="2" t="s">
        <v>91</v>
      </c>
      <c r="B62" s="3">
        <v>1203</v>
      </c>
      <c r="C62" s="3">
        <v>1203</v>
      </c>
      <c r="D62" s="3">
        <v>0</v>
      </c>
      <c r="E62" s="3">
        <v>0</v>
      </c>
      <c r="F62" s="3">
        <v>0.67300000000000004</v>
      </c>
      <c r="G62" s="4">
        <v>0.26800000000000002</v>
      </c>
      <c r="H62" s="4">
        <v>0.437</v>
      </c>
      <c r="I62" s="4">
        <v>0.52200000000000002</v>
      </c>
      <c r="J62" s="4">
        <v>0.63400000000000001</v>
      </c>
      <c r="K62" s="5">
        <v>0.79800000000000004</v>
      </c>
      <c r="L62" s="5">
        <v>1.466</v>
      </c>
      <c r="M62" s="4">
        <v>0.46500000000000002</v>
      </c>
      <c r="N62" s="4">
        <v>0.63400000000000001</v>
      </c>
    </row>
    <row r="63" spans="1:14" ht="15" thickBot="1" x14ac:dyDescent="0.35">
      <c r="A63" s="16" t="s">
        <v>94</v>
      </c>
      <c r="B63" s="17"/>
      <c r="C63" s="17"/>
      <c r="D63" s="17"/>
      <c r="E63" s="17"/>
      <c r="F63" s="17"/>
      <c r="G63" s="18"/>
      <c r="H63" s="18">
        <f>SUM(H47:H62)</f>
        <v>0.78700000000000003</v>
      </c>
      <c r="I63" s="18">
        <f t="shared" ref="I63:N63" si="1">SUM(I47:I62)</f>
        <v>0.92000000000000015</v>
      </c>
      <c r="J63" s="18">
        <f t="shared" si="1"/>
        <v>1.1520000000000001</v>
      </c>
      <c r="K63" s="18">
        <f t="shared" si="1"/>
        <v>1.6120000000000001</v>
      </c>
      <c r="L63" s="18">
        <f t="shared" si="1"/>
        <v>3.9289999999999994</v>
      </c>
      <c r="M63" s="18">
        <f t="shared" si="1"/>
        <v>0.83900000000000008</v>
      </c>
      <c r="N63" s="18">
        <f t="shared" si="1"/>
        <v>1.097</v>
      </c>
    </row>
    <row r="64" spans="1:14" ht="15" thickBot="1" x14ac:dyDescent="0.35">
      <c r="A64" s="2" t="s">
        <v>37</v>
      </c>
      <c r="B64" s="3">
        <v>1202</v>
      </c>
      <c r="C64" s="3">
        <v>1202</v>
      </c>
      <c r="D64" s="3">
        <v>0</v>
      </c>
      <c r="E64" s="3">
        <v>0</v>
      </c>
      <c r="F64" s="3">
        <v>0.67200000000000004</v>
      </c>
      <c r="G64" s="4">
        <v>0.58299999999999996</v>
      </c>
      <c r="H64" s="5">
        <v>0.81699999999999995</v>
      </c>
      <c r="I64" s="5">
        <v>0.90100000000000002</v>
      </c>
      <c r="J64" s="5">
        <v>1.0680000000000001</v>
      </c>
      <c r="K64" s="5">
        <v>1.363</v>
      </c>
      <c r="L64" s="5">
        <v>2.0099999999999998</v>
      </c>
      <c r="M64" s="5">
        <v>0.84</v>
      </c>
      <c r="N64" s="5">
        <v>1.0289999999999999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8DC73-3EB3-4DC0-B0D7-37002A305847}">
  <dimension ref="A1:N64"/>
  <sheetViews>
    <sheetView workbookViewId="0"/>
  </sheetViews>
  <sheetFormatPr defaultRowHeight="14.4" x14ac:dyDescent="0.3"/>
  <cols>
    <col min="1" max="1" width="43.77734375" customWidth="1"/>
  </cols>
  <sheetData>
    <row r="1" spans="1:14" ht="15" thickBot="1" x14ac:dyDescent="0.35">
      <c r="A1" t="s">
        <v>93</v>
      </c>
    </row>
    <row r="2" spans="1:14" s="15" customFormat="1" ht="15" thickBot="1" x14ac:dyDescent="0.35">
      <c r="A2" s="14" t="s">
        <v>23</v>
      </c>
      <c r="B2" s="14" t="s">
        <v>24</v>
      </c>
      <c r="C2" s="14" t="s">
        <v>25</v>
      </c>
      <c r="D2" s="14" t="s">
        <v>26</v>
      </c>
      <c r="E2" s="14" t="s">
        <v>27</v>
      </c>
      <c r="F2" s="14" t="s">
        <v>28</v>
      </c>
      <c r="G2" s="14" t="s">
        <v>29</v>
      </c>
      <c r="H2" s="14" t="s">
        <v>30</v>
      </c>
      <c r="I2" s="14" t="s">
        <v>31</v>
      </c>
      <c r="J2" s="14" t="s">
        <v>32</v>
      </c>
      <c r="K2" s="14" t="s">
        <v>33</v>
      </c>
      <c r="L2" s="14" t="s">
        <v>34</v>
      </c>
      <c r="M2" s="14" t="s">
        <v>35</v>
      </c>
      <c r="N2" s="14" t="s">
        <v>36</v>
      </c>
    </row>
    <row r="3" spans="1:14" ht="15" thickBot="1" x14ac:dyDescent="0.35">
      <c r="A3" s="2" t="s">
        <v>39</v>
      </c>
      <c r="B3" s="3">
        <v>1429</v>
      </c>
      <c r="C3" s="3">
        <v>1429</v>
      </c>
      <c r="D3" s="3">
        <v>0</v>
      </c>
      <c r="E3" s="3">
        <v>0</v>
      </c>
      <c r="F3" s="3">
        <v>0.80200000000000005</v>
      </c>
      <c r="G3" s="6">
        <v>1.6E-2</v>
      </c>
      <c r="H3" s="6">
        <v>2.1000000000000001E-2</v>
      </c>
      <c r="I3" s="6">
        <v>2.4E-2</v>
      </c>
      <c r="J3" s="6">
        <v>3.3000000000000002E-2</v>
      </c>
      <c r="K3" s="6">
        <v>4.8000000000000001E-2</v>
      </c>
      <c r="L3" s="6">
        <v>0.14499999999999999</v>
      </c>
      <c r="M3" s="6">
        <v>2.3E-2</v>
      </c>
      <c r="N3" s="6">
        <v>3.3000000000000002E-2</v>
      </c>
    </row>
    <row r="4" spans="1:14" ht="15" thickBot="1" x14ac:dyDescent="0.35">
      <c r="A4" s="2" t="s">
        <v>40</v>
      </c>
      <c r="B4" s="3">
        <v>1427</v>
      </c>
      <c r="C4" s="3">
        <v>1427</v>
      </c>
      <c r="D4" s="3">
        <v>0</v>
      </c>
      <c r="E4" s="3">
        <v>0</v>
      </c>
      <c r="F4" s="3">
        <v>0.80100000000000005</v>
      </c>
      <c r="G4" s="6">
        <v>5.5E-2</v>
      </c>
      <c r="H4" s="6">
        <v>6.6000000000000003E-2</v>
      </c>
      <c r="I4" s="6">
        <v>7.2999999999999995E-2</v>
      </c>
      <c r="J4" s="6">
        <v>8.5000000000000006E-2</v>
      </c>
      <c r="K4" s="6">
        <v>0.10100000000000001</v>
      </c>
      <c r="L4" s="6">
        <v>0.18099999999999999</v>
      </c>
      <c r="M4" s="6">
        <v>6.9000000000000006E-2</v>
      </c>
      <c r="N4" s="6">
        <v>8.5000000000000006E-2</v>
      </c>
    </row>
    <row r="5" spans="1:14" ht="15" thickBot="1" x14ac:dyDescent="0.35">
      <c r="A5" s="2" t="s">
        <v>41</v>
      </c>
      <c r="B5" s="3">
        <v>1426</v>
      </c>
      <c r="C5" s="3">
        <v>1426</v>
      </c>
      <c r="D5" s="3">
        <v>0</v>
      </c>
      <c r="E5" s="3">
        <v>0</v>
      </c>
      <c r="F5" s="3">
        <v>0.80100000000000005</v>
      </c>
      <c r="G5" s="4">
        <v>0.28399999999999997</v>
      </c>
      <c r="H5" s="4">
        <v>0.35599999999999998</v>
      </c>
      <c r="I5" s="4">
        <v>0.38200000000000001</v>
      </c>
      <c r="J5" s="4">
        <v>0.436</v>
      </c>
      <c r="K5" s="4">
        <v>0.51100000000000001</v>
      </c>
      <c r="L5" s="5">
        <v>0.86699999999999999</v>
      </c>
      <c r="M5" s="4">
        <v>0.36399999999999999</v>
      </c>
      <c r="N5" s="4">
        <v>0.436</v>
      </c>
    </row>
    <row r="6" spans="1:14" ht="15" thickBot="1" x14ac:dyDescent="0.35">
      <c r="A6" s="2" t="s">
        <v>42</v>
      </c>
      <c r="B6" s="3">
        <v>1429</v>
      </c>
      <c r="C6" s="3">
        <v>1429</v>
      </c>
      <c r="D6" s="3">
        <v>0</v>
      </c>
      <c r="E6" s="3">
        <v>0</v>
      </c>
      <c r="F6" s="3">
        <v>0.80200000000000005</v>
      </c>
      <c r="G6" s="6">
        <v>5.1999999999999998E-2</v>
      </c>
      <c r="H6" s="6">
        <v>6.5000000000000002E-2</v>
      </c>
      <c r="I6" s="6">
        <v>7.4999999999999997E-2</v>
      </c>
      <c r="J6" s="4">
        <v>0.32800000000000001</v>
      </c>
      <c r="K6" s="4">
        <v>0.39</v>
      </c>
      <c r="L6" s="5">
        <v>0.73</v>
      </c>
      <c r="M6" s="6">
        <v>8.7999999999999995E-2</v>
      </c>
      <c r="N6" s="4">
        <v>0.32800000000000001</v>
      </c>
    </row>
    <row r="7" spans="1:14" ht="15" thickBot="1" x14ac:dyDescent="0.35">
      <c r="A7" s="2" t="s">
        <v>44</v>
      </c>
      <c r="B7" s="3">
        <v>1426</v>
      </c>
      <c r="C7" s="3">
        <v>1426</v>
      </c>
      <c r="D7" s="3">
        <v>0</v>
      </c>
      <c r="E7" s="3">
        <v>0</v>
      </c>
      <c r="F7" s="3">
        <v>0.80200000000000005</v>
      </c>
      <c r="G7" s="6">
        <v>7.0000000000000007E-2</v>
      </c>
      <c r="H7" s="6">
        <v>8.5999999999999993E-2</v>
      </c>
      <c r="I7" s="6">
        <v>9.7000000000000003E-2</v>
      </c>
      <c r="J7" s="6">
        <v>0.14199999999999999</v>
      </c>
      <c r="K7" s="4">
        <v>0.35199999999999998</v>
      </c>
      <c r="L7" s="4">
        <v>0.41799999999999998</v>
      </c>
      <c r="M7" s="6">
        <v>0.1</v>
      </c>
      <c r="N7" s="6">
        <v>0.14199999999999999</v>
      </c>
    </row>
    <row r="8" spans="1:14" ht="15" thickBot="1" x14ac:dyDescent="0.35">
      <c r="A8" s="2" t="s">
        <v>45</v>
      </c>
      <c r="B8" s="3">
        <v>1429</v>
      </c>
      <c r="C8" s="3">
        <v>1429</v>
      </c>
      <c r="D8" s="3">
        <v>0</v>
      </c>
      <c r="E8" s="3">
        <v>0</v>
      </c>
      <c r="F8" s="3">
        <v>0.80200000000000005</v>
      </c>
      <c r="G8" s="6">
        <v>6.9000000000000006E-2</v>
      </c>
      <c r="H8" s="6">
        <v>8.2000000000000003E-2</v>
      </c>
      <c r="I8" s="6">
        <v>9.2999999999999999E-2</v>
      </c>
      <c r="J8" s="6">
        <v>0.13500000000000001</v>
      </c>
      <c r="K8" s="4">
        <v>0.33500000000000002</v>
      </c>
      <c r="L8" s="4">
        <v>0.43099999999999999</v>
      </c>
      <c r="M8" s="6">
        <v>9.6000000000000002E-2</v>
      </c>
      <c r="N8" s="6">
        <v>0.13500000000000001</v>
      </c>
    </row>
    <row r="9" spans="1:14" ht="21" thickBot="1" x14ac:dyDescent="0.35">
      <c r="A9" s="2" t="s">
        <v>46</v>
      </c>
      <c r="B9" s="3">
        <v>1429</v>
      </c>
      <c r="C9" s="3">
        <v>1429</v>
      </c>
      <c r="D9" s="3">
        <v>0</v>
      </c>
      <c r="E9" s="3">
        <v>0</v>
      </c>
      <c r="F9" s="3">
        <v>0.80200000000000005</v>
      </c>
      <c r="G9" s="6">
        <v>0.03</v>
      </c>
      <c r="H9" s="6">
        <v>4.1000000000000002E-2</v>
      </c>
      <c r="I9" s="6">
        <v>4.4999999999999998E-2</v>
      </c>
      <c r="J9" s="6">
        <v>5.8999999999999997E-2</v>
      </c>
      <c r="K9" s="6">
        <v>8.7999999999999995E-2</v>
      </c>
      <c r="L9" s="6">
        <v>0.24299999999999999</v>
      </c>
      <c r="M9" s="6">
        <v>4.2999999999999997E-2</v>
      </c>
      <c r="N9" s="6">
        <v>5.8999999999999997E-2</v>
      </c>
    </row>
    <row r="10" spans="1:14" ht="21" thickBot="1" x14ac:dyDescent="0.35">
      <c r="A10" s="2" t="s">
        <v>48</v>
      </c>
      <c r="B10" s="3">
        <v>1432</v>
      </c>
      <c r="C10" s="3">
        <v>1432</v>
      </c>
      <c r="D10" s="3">
        <v>0</v>
      </c>
      <c r="E10" s="3">
        <v>0</v>
      </c>
      <c r="F10" s="3">
        <v>0.80200000000000005</v>
      </c>
      <c r="G10" s="6">
        <v>1.6E-2</v>
      </c>
      <c r="H10" s="6">
        <v>0.02</v>
      </c>
      <c r="I10" s="6">
        <v>2.3E-2</v>
      </c>
      <c r="J10" s="6">
        <v>3.1E-2</v>
      </c>
      <c r="K10" s="6">
        <v>4.8000000000000001E-2</v>
      </c>
      <c r="L10" s="6">
        <v>7.2999999999999995E-2</v>
      </c>
      <c r="M10" s="6">
        <v>2.1999999999999999E-2</v>
      </c>
      <c r="N10" s="6">
        <v>3.1E-2</v>
      </c>
    </row>
    <row r="11" spans="1:14" ht="21" thickBot="1" x14ac:dyDescent="0.35">
      <c r="A11" s="2" t="s">
        <v>49</v>
      </c>
      <c r="B11" s="3">
        <v>1432</v>
      </c>
      <c r="C11" s="3">
        <v>1432</v>
      </c>
      <c r="D11" s="3">
        <v>0</v>
      </c>
      <c r="E11" s="3">
        <v>0</v>
      </c>
      <c r="F11" s="3">
        <v>0.80200000000000005</v>
      </c>
      <c r="G11" s="6">
        <v>1.6E-2</v>
      </c>
      <c r="H11" s="6">
        <v>0.02</v>
      </c>
      <c r="I11" s="6">
        <v>2.3E-2</v>
      </c>
      <c r="J11" s="6">
        <v>3.1E-2</v>
      </c>
      <c r="K11" s="6">
        <v>4.3999999999999997E-2</v>
      </c>
      <c r="L11" s="6">
        <v>0.11799999999999999</v>
      </c>
      <c r="M11" s="6">
        <v>2.1999999999999999E-2</v>
      </c>
      <c r="N11" s="6">
        <v>3.1E-2</v>
      </c>
    </row>
    <row r="12" spans="1:14" ht="15" thickBot="1" x14ac:dyDescent="0.35">
      <c r="A12" s="2" t="s">
        <v>51</v>
      </c>
      <c r="B12" s="3">
        <v>1432</v>
      </c>
      <c r="C12" s="3">
        <v>1432</v>
      </c>
      <c r="D12" s="3">
        <v>0</v>
      </c>
      <c r="E12" s="3">
        <v>0</v>
      </c>
      <c r="F12" s="3">
        <v>0.80200000000000005</v>
      </c>
      <c r="G12" s="6">
        <v>1.4999999999999999E-2</v>
      </c>
      <c r="H12" s="6">
        <v>2.1999999999999999E-2</v>
      </c>
      <c r="I12" s="6">
        <v>2.5000000000000001E-2</v>
      </c>
      <c r="J12" s="6">
        <v>3.3000000000000002E-2</v>
      </c>
      <c r="K12" s="6">
        <v>0.05</v>
      </c>
      <c r="L12" s="6">
        <v>0.14799999999999999</v>
      </c>
      <c r="M12" s="6">
        <v>2.3E-2</v>
      </c>
      <c r="N12" s="6">
        <v>3.3000000000000002E-2</v>
      </c>
    </row>
    <row r="13" spans="1:14" ht="15" thickBot="1" x14ac:dyDescent="0.35">
      <c r="A13" s="2" t="s">
        <v>52</v>
      </c>
      <c r="B13" s="3">
        <v>1429</v>
      </c>
      <c r="C13" s="3">
        <v>1429</v>
      </c>
      <c r="D13" s="3">
        <v>0</v>
      </c>
      <c r="E13" s="3">
        <v>0</v>
      </c>
      <c r="F13" s="3">
        <v>0.80200000000000005</v>
      </c>
      <c r="G13" s="6">
        <v>1.4999999999999999E-2</v>
      </c>
      <c r="H13" s="6">
        <v>1.9E-2</v>
      </c>
      <c r="I13" s="6">
        <v>2.1999999999999999E-2</v>
      </c>
      <c r="J13" s="6">
        <v>3.1E-2</v>
      </c>
      <c r="K13" s="6">
        <v>4.3999999999999997E-2</v>
      </c>
      <c r="L13" s="6">
        <v>0.217</v>
      </c>
      <c r="M13" s="6">
        <v>2.1000000000000001E-2</v>
      </c>
      <c r="N13" s="6">
        <v>3.1E-2</v>
      </c>
    </row>
    <row r="14" spans="1:14" ht="15" thickBot="1" x14ac:dyDescent="0.35">
      <c r="A14" s="2" t="s">
        <v>54</v>
      </c>
      <c r="B14" s="3">
        <v>1427</v>
      </c>
      <c r="C14" s="3">
        <v>1427</v>
      </c>
      <c r="D14" s="3">
        <v>0</v>
      </c>
      <c r="E14" s="3">
        <v>0</v>
      </c>
      <c r="F14" s="3">
        <v>0.80100000000000005</v>
      </c>
      <c r="G14" s="6">
        <v>0.11700000000000001</v>
      </c>
      <c r="H14" s="6">
        <v>0.19800000000000001</v>
      </c>
      <c r="I14" s="6">
        <v>0.223</v>
      </c>
      <c r="J14" s="4">
        <v>0.26300000000000001</v>
      </c>
      <c r="K14" s="4">
        <v>0.29299999999999998</v>
      </c>
      <c r="L14" s="4">
        <v>0.44800000000000001</v>
      </c>
      <c r="M14" s="6">
        <v>0.20200000000000001</v>
      </c>
      <c r="N14" s="4">
        <v>0.26300000000000001</v>
      </c>
    </row>
    <row r="15" spans="1:14" ht="21" thickBot="1" x14ac:dyDescent="0.35">
      <c r="A15" s="2" t="s">
        <v>55</v>
      </c>
      <c r="B15" s="3">
        <v>1427</v>
      </c>
      <c r="C15" s="3">
        <v>1427</v>
      </c>
      <c r="D15" s="3">
        <v>0</v>
      </c>
      <c r="E15" s="3">
        <v>0</v>
      </c>
      <c r="F15" s="3">
        <v>0.80100000000000005</v>
      </c>
      <c r="G15" s="6">
        <v>1.6E-2</v>
      </c>
      <c r="H15" s="6">
        <v>2.4E-2</v>
      </c>
      <c r="I15" s="6">
        <v>2.8000000000000001E-2</v>
      </c>
      <c r="J15" s="6">
        <v>3.6999999999999998E-2</v>
      </c>
      <c r="K15" s="6">
        <v>5.7000000000000002E-2</v>
      </c>
      <c r="L15" s="6">
        <v>0.112</v>
      </c>
      <c r="M15" s="6">
        <v>2.5999999999999999E-2</v>
      </c>
      <c r="N15" s="6">
        <v>3.6999999999999998E-2</v>
      </c>
    </row>
    <row r="16" spans="1:14" ht="15" thickBot="1" x14ac:dyDescent="0.35">
      <c r="A16" s="2" t="s">
        <v>56</v>
      </c>
      <c r="B16" s="3">
        <v>1427</v>
      </c>
      <c r="C16" s="3">
        <v>1427</v>
      </c>
      <c r="D16" s="3">
        <v>0</v>
      </c>
      <c r="E16" s="3">
        <v>0</v>
      </c>
      <c r="F16" s="3">
        <v>0.80100000000000005</v>
      </c>
      <c r="G16" s="6">
        <v>1.4999999999999999E-2</v>
      </c>
      <c r="H16" s="6">
        <v>0.02</v>
      </c>
      <c r="I16" s="6">
        <v>2.3E-2</v>
      </c>
      <c r="J16" s="6">
        <v>3.2000000000000001E-2</v>
      </c>
      <c r="K16" s="6">
        <v>5.2999999999999999E-2</v>
      </c>
      <c r="L16" s="4">
        <v>0.33600000000000002</v>
      </c>
      <c r="M16" s="6">
        <v>2.1999999999999999E-2</v>
      </c>
      <c r="N16" s="6">
        <v>3.2000000000000001E-2</v>
      </c>
    </row>
    <row r="17" spans="1:14" ht="15" thickBot="1" x14ac:dyDescent="0.35">
      <c r="A17" s="2" t="s">
        <v>57</v>
      </c>
      <c r="B17" s="3">
        <v>1429</v>
      </c>
      <c r="C17" s="3">
        <v>1429</v>
      </c>
      <c r="D17" s="3">
        <v>0</v>
      </c>
      <c r="E17" s="3">
        <v>0</v>
      </c>
      <c r="F17" s="3">
        <v>0.80200000000000005</v>
      </c>
      <c r="G17" s="6">
        <v>1.4E-2</v>
      </c>
      <c r="H17" s="6">
        <v>1.9E-2</v>
      </c>
      <c r="I17" s="6">
        <v>2.1999999999999999E-2</v>
      </c>
      <c r="J17" s="6">
        <v>2.9000000000000001E-2</v>
      </c>
      <c r="K17" s="6">
        <v>4.9000000000000002E-2</v>
      </c>
      <c r="L17" s="6">
        <v>0.122</v>
      </c>
      <c r="M17" s="6">
        <v>2.1000000000000001E-2</v>
      </c>
      <c r="N17" s="6">
        <v>2.9000000000000001E-2</v>
      </c>
    </row>
    <row r="18" spans="1:14" ht="15" thickBot="1" x14ac:dyDescent="0.35">
      <c r="A18" s="2" t="s">
        <v>58</v>
      </c>
      <c r="B18" s="3">
        <v>1429</v>
      </c>
      <c r="C18" s="3">
        <v>1429</v>
      </c>
      <c r="D18" s="3">
        <v>0</v>
      </c>
      <c r="E18" s="3">
        <v>0</v>
      </c>
      <c r="F18" s="3">
        <v>0.80200000000000005</v>
      </c>
      <c r="G18" s="6">
        <v>1.4999999999999999E-2</v>
      </c>
      <c r="H18" s="6">
        <v>1.9E-2</v>
      </c>
      <c r="I18" s="6">
        <v>2.1999999999999999E-2</v>
      </c>
      <c r="J18" s="6">
        <v>3.1E-2</v>
      </c>
      <c r="K18" s="6">
        <v>4.2000000000000003E-2</v>
      </c>
      <c r="L18" s="6">
        <v>6.7000000000000004E-2</v>
      </c>
      <c r="M18" s="6">
        <v>2.1000000000000001E-2</v>
      </c>
      <c r="N18" s="6">
        <v>3.1E-2</v>
      </c>
    </row>
    <row r="19" spans="1:14" ht="15" thickBot="1" x14ac:dyDescent="0.35">
      <c r="A19" s="2" t="s">
        <v>59</v>
      </c>
      <c r="B19" s="3">
        <v>1429</v>
      </c>
      <c r="C19" s="3">
        <v>1429</v>
      </c>
      <c r="D19" s="3">
        <v>0</v>
      </c>
      <c r="E19" s="3">
        <v>0</v>
      </c>
      <c r="F19" s="3">
        <v>0.80200000000000005</v>
      </c>
      <c r="G19" s="6">
        <v>1.4999999999999999E-2</v>
      </c>
      <c r="H19" s="6">
        <v>1.9E-2</v>
      </c>
      <c r="I19" s="6">
        <v>2.1999999999999999E-2</v>
      </c>
      <c r="J19" s="6">
        <v>0.03</v>
      </c>
      <c r="K19" s="6">
        <v>4.5999999999999999E-2</v>
      </c>
      <c r="L19" s="6">
        <v>0.115</v>
      </c>
      <c r="M19" s="6">
        <v>2.1000000000000001E-2</v>
      </c>
      <c r="N19" s="6">
        <v>2.9000000000000001E-2</v>
      </c>
    </row>
    <row r="20" spans="1:14" ht="15" thickBot="1" x14ac:dyDescent="0.35">
      <c r="A20" s="2" t="s">
        <v>61</v>
      </c>
      <c r="B20" s="3">
        <v>1432</v>
      </c>
      <c r="C20" s="3">
        <v>1432</v>
      </c>
      <c r="D20" s="3">
        <v>0</v>
      </c>
      <c r="E20" s="3">
        <v>0</v>
      </c>
      <c r="F20" s="3">
        <v>0.80200000000000005</v>
      </c>
      <c r="G20" s="6">
        <v>1.6E-2</v>
      </c>
      <c r="H20" s="6">
        <v>0.02</v>
      </c>
      <c r="I20" s="6">
        <v>2.3E-2</v>
      </c>
      <c r="J20" s="6">
        <v>3.3000000000000002E-2</v>
      </c>
      <c r="K20" s="6">
        <v>5.6000000000000001E-2</v>
      </c>
      <c r="L20" s="6">
        <v>7.2999999999999995E-2</v>
      </c>
      <c r="M20" s="6">
        <v>2.1999999999999999E-2</v>
      </c>
      <c r="N20" s="6">
        <v>3.3000000000000002E-2</v>
      </c>
    </row>
    <row r="21" spans="1:14" ht="15" thickBot="1" x14ac:dyDescent="0.35">
      <c r="A21" s="2" t="s">
        <v>64</v>
      </c>
      <c r="B21" s="3">
        <v>1432</v>
      </c>
      <c r="C21" s="3">
        <v>1432</v>
      </c>
      <c r="D21" s="3">
        <v>0</v>
      </c>
      <c r="E21" s="3">
        <v>0</v>
      </c>
      <c r="F21" s="3">
        <v>0.80300000000000005</v>
      </c>
      <c r="G21" s="6">
        <v>2.5999999999999999E-2</v>
      </c>
      <c r="H21" s="6">
        <v>3.5999999999999997E-2</v>
      </c>
      <c r="I21" s="6">
        <v>3.9E-2</v>
      </c>
      <c r="J21" s="6">
        <v>5.2999999999999999E-2</v>
      </c>
      <c r="K21" s="6">
        <v>7.5999999999999998E-2</v>
      </c>
      <c r="L21" s="6">
        <v>0.13</v>
      </c>
      <c r="M21" s="6">
        <v>3.7999999999999999E-2</v>
      </c>
      <c r="N21" s="6">
        <v>5.2999999999999999E-2</v>
      </c>
    </row>
    <row r="22" spans="1:14" ht="15" thickBot="1" x14ac:dyDescent="0.35">
      <c r="A22" s="2" t="s">
        <v>65</v>
      </c>
      <c r="B22" s="3">
        <v>1429</v>
      </c>
      <c r="C22" s="3">
        <v>1429</v>
      </c>
      <c r="D22" s="3">
        <v>0</v>
      </c>
      <c r="E22" s="3">
        <v>0</v>
      </c>
      <c r="F22" s="3">
        <v>0.80200000000000005</v>
      </c>
      <c r="G22" s="6">
        <v>2E-3</v>
      </c>
      <c r="H22" s="6">
        <v>4.0000000000000001E-3</v>
      </c>
      <c r="I22" s="6">
        <v>4.0000000000000001E-3</v>
      </c>
      <c r="J22" s="6">
        <v>6.0000000000000001E-3</v>
      </c>
      <c r="K22" s="6">
        <v>0.01</v>
      </c>
      <c r="L22" s="6">
        <v>0.14199999999999999</v>
      </c>
      <c r="M22" s="6">
        <v>4.0000000000000001E-3</v>
      </c>
      <c r="N22" s="6">
        <v>6.0000000000000001E-3</v>
      </c>
    </row>
    <row r="23" spans="1:14" ht="15" thickBot="1" x14ac:dyDescent="0.35">
      <c r="A23" s="2" t="s">
        <v>66</v>
      </c>
      <c r="B23" s="3">
        <v>1429</v>
      </c>
      <c r="C23" s="3">
        <v>1429</v>
      </c>
      <c r="D23" s="3">
        <v>0</v>
      </c>
      <c r="E23" s="3">
        <v>0</v>
      </c>
      <c r="F23" s="3">
        <v>0.80200000000000005</v>
      </c>
      <c r="G23" s="6">
        <v>2E-3</v>
      </c>
      <c r="H23" s="6">
        <v>4.0000000000000001E-3</v>
      </c>
      <c r="I23" s="6">
        <v>4.0000000000000001E-3</v>
      </c>
      <c r="J23" s="6">
        <v>5.0000000000000001E-3</v>
      </c>
      <c r="K23" s="6">
        <v>8.9999999999999993E-3</v>
      </c>
      <c r="L23" s="6">
        <v>0.20699999999999999</v>
      </c>
      <c r="M23" s="6">
        <v>4.0000000000000001E-3</v>
      </c>
      <c r="N23" s="6">
        <v>5.0000000000000001E-3</v>
      </c>
    </row>
    <row r="24" spans="1:14" ht="15" thickBot="1" x14ac:dyDescent="0.35">
      <c r="A24" s="2" t="s">
        <v>67</v>
      </c>
      <c r="B24" s="3">
        <v>1427</v>
      </c>
      <c r="C24" s="3">
        <v>1427</v>
      </c>
      <c r="D24" s="3">
        <v>0</v>
      </c>
      <c r="E24" s="3">
        <v>0</v>
      </c>
      <c r="F24" s="3">
        <v>0.80100000000000005</v>
      </c>
      <c r="G24" s="6">
        <v>2E-3</v>
      </c>
      <c r="H24" s="6">
        <v>4.0000000000000001E-3</v>
      </c>
      <c r="I24" s="6">
        <v>4.0000000000000001E-3</v>
      </c>
      <c r="J24" s="6">
        <v>5.0000000000000001E-3</v>
      </c>
      <c r="K24" s="6">
        <v>8.0000000000000002E-3</v>
      </c>
      <c r="L24" s="6">
        <v>2.3E-2</v>
      </c>
      <c r="M24" s="6">
        <v>4.0000000000000001E-3</v>
      </c>
      <c r="N24" s="6">
        <v>5.0000000000000001E-3</v>
      </c>
    </row>
    <row r="25" spans="1:14" ht="15" thickBot="1" x14ac:dyDescent="0.35">
      <c r="A25" s="2" t="s">
        <v>69</v>
      </c>
      <c r="B25" s="3">
        <v>1427</v>
      </c>
      <c r="C25" s="3">
        <v>1427</v>
      </c>
      <c r="D25" s="3">
        <v>0</v>
      </c>
      <c r="E25" s="3">
        <v>0</v>
      </c>
      <c r="F25" s="3">
        <v>0.80100000000000005</v>
      </c>
      <c r="G25" s="6">
        <v>2E-3</v>
      </c>
      <c r="H25" s="6">
        <v>4.0000000000000001E-3</v>
      </c>
      <c r="I25" s="6">
        <v>4.0000000000000001E-3</v>
      </c>
      <c r="J25" s="6">
        <v>5.0000000000000001E-3</v>
      </c>
      <c r="K25" s="6">
        <v>8.9999999999999993E-3</v>
      </c>
      <c r="L25" s="6">
        <v>6.0999999999999999E-2</v>
      </c>
      <c r="M25" s="6">
        <v>4.0000000000000001E-3</v>
      </c>
      <c r="N25" s="6">
        <v>5.0000000000000001E-3</v>
      </c>
    </row>
    <row r="26" spans="1:14" ht="15" thickBot="1" x14ac:dyDescent="0.35">
      <c r="A26" s="2" t="s">
        <v>70</v>
      </c>
      <c r="B26" s="3">
        <v>1429</v>
      </c>
      <c r="C26" s="3">
        <v>1429</v>
      </c>
      <c r="D26" s="3">
        <v>0</v>
      </c>
      <c r="E26" s="3">
        <v>0</v>
      </c>
      <c r="F26" s="3">
        <v>0.80200000000000005</v>
      </c>
      <c r="G26" s="6">
        <v>2E-3</v>
      </c>
      <c r="H26" s="6">
        <v>4.0000000000000001E-3</v>
      </c>
      <c r="I26" s="6">
        <v>4.0000000000000001E-3</v>
      </c>
      <c r="J26" s="6">
        <v>6.0000000000000001E-3</v>
      </c>
      <c r="K26" s="6">
        <v>1.0999999999999999E-2</v>
      </c>
      <c r="L26" s="6">
        <v>9.7000000000000003E-2</v>
      </c>
      <c r="M26" s="6">
        <v>4.0000000000000001E-3</v>
      </c>
      <c r="N26" s="6">
        <v>6.0000000000000001E-3</v>
      </c>
    </row>
    <row r="27" spans="1:14" ht="15" thickBot="1" x14ac:dyDescent="0.35">
      <c r="A27" s="2" t="s">
        <v>72</v>
      </c>
      <c r="B27" s="3">
        <v>1427</v>
      </c>
      <c r="C27" s="3">
        <v>1427</v>
      </c>
      <c r="D27" s="3">
        <v>0</v>
      </c>
      <c r="E27" s="3">
        <v>0</v>
      </c>
      <c r="F27" s="3">
        <v>0.80100000000000005</v>
      </c>
      <c r="G27" s="6">
        <v>2E-3</v>
      </c>
      <c r="H27" s="6">
        <v>4.0000000000000001E-3</v>
      </c>
      <c r="I27" s="6">
        <v>4.0000000000000001E-3</v>
      </c>
      <c r="J27" s="6">
        <v>5.0000000000000001E-3</v>
      </c>
      <c r="K27" s="6">
        <v>8.9999999999999993E-3</v>
      </c>
      <c r="L27" s="6">
        <v>7.0000000000000007E-2</v>
      </c>
      <c r="M27" s="6">
        <v>4.0000000000000001E-3</v>
      </c>
      <c r="N27" s="6">
        <v>5.0000000000000001E-3</v>
      </c>
    </row>
    <row r="28" spans="1:14" ht="21" thickBot="1" x14ac:dyDescent="0.35">
      <c r="A28" s="2" t="s">
        <v>73</v>
      </c>
      <c r="B28" s="3">
        <v>1429</v>
      </c>
      <c r="C28" s="3">
        <v>1429</v>
      </c>
      <c r="D28" s="3">
        <v>0</v>
      </c>
      <c r="E28" s="3">
        <v>0</v>
      </c>
      <c r="F28" s="3">
        <v>0.80200000000000005</v>
      </c>
      <c r="G28" s="6">
        <v>2E-3</v>
      </c>
      <c r="H28" s="6">
        <v>4.0000000000000001E-3</v>
      </c>
      <c r="I28" s="6">
        <v>4.0000000000000001E-3</v>
      </c>
      <c r="J28" s="6">
        <v>5.0000000000000001E-3</v>
      </c>
      <c r="K28" s="6">
        <v>0.01</v>
      </c>
      <c r="L28" s="6">
        <v>0.05</v>
      </c>
      <c r="M28" s="6">
        <v>4.0000000000000001E-3</v>
      </c>
      <c r="N28" s="6">
        <v>5.0000000000000001E-3</v>
      </c>
    </row>
    <row r="29" spans="1:14" ht="21" thickBot="1" x14ac:dyDescent="0.35">
      <c r="A29" s="2" t="s">
        <v>74</v>
      </c>
      <c r="B29" s="3">
        <v>1429</v>
      </c>
      <c r="C29" s="3">
        <v>1429</v>
      </c>
      <c r="D29" s="3">
        <v>0</v>
      </c>
      <c r="E29" s="3">
        <v>0</v>
      </c>
      <c r="F29" s="3">
        <v>0.80200000000000005</v>
      </c>
      <c r="G29" s="6">
        <v>2E-3</v>
      </c>
      <c r="H29" s="6">
        <v>4.0000000000000001E-3</v>
      </c>
      <c r="I29" s="6">
        <v>4.0000000000000001E-3</v>
      </c>
      <c r="J29" s="6">
        <v>6.0000000000000001E-3</v>
      </c>
      <c r="K29" s="6">
        <v>0.01</v>
      </c>
      <c r="L29" s="6">
        <v>5.1999999999999998E-2</v>
      </c>
      <c r="M29" s="6">
        <v>4.0000000000000001E-3</v>
      </c>
      <c r="N29" s="6">
        <v>6.0000000000000001E-3</v>
      </c>
    </row>
    <row r="30" spans="1:14" ht="21" thickBot="1" x14ac:dyDescent="0.35">
      <c r="A30" s="2" t="s">
        <v>76</v>
      </c>
      <c r="B30" s="3">
        <v>1432</v>
      </c>
      <c r="C30" s="3">
        <v>1432</v>
      </c>
      <c r="D30" s="3">
        <v>0</v>
      </c>
      <c r="E30" s="3">
        <v>0</v>
      </c>
      <c r="F30" s="3">
        <v>0.80200000000000005</v>
      </c>
      <c r="G30" s="6">
        <v>3.0000000000000001E-3</v>
      </c>
      <c r="H30" s="6">
        <v>4.0000000000000001E-3</v>
      </c>
      <c r="I30" s="6">
        <v>5.0000000000000001E-3</v>
      </c>
      <c r="J30" s="6">
        <v>8.0000000000000002E-3</v>
      </c>
      <c r="K30" s="6">
        <v>1.4999999999999999E-2</v>
      </c>
      <c r="L30" s="6">
        <v>9.1999999999999998E-2</v>
      </c>
      <c r="M30" s="6">
        <v>5.0000000000000001E-3</v>
      </c>
      <c r="N30" s="6">
        <v>8.0000000000000002E-3</v>
      </c>
    </row>
    <row r="31" spans="1:14" ht="21" thickBot="1" x14ac:dyDescent="0.35">
      <c r="A31" s="2" t="s">
        <v>77</v>
      </c>
      <c r="B31" s="3">
        <v>1432</v>
      </c>
      <c r="C31" s="3">
        <v>1432</v>
      </c>
      <c r="D31" s="3">
        <v>0</v>
      </c>
      <c r="E31" s="3">
        <v>0</v>
      </c>
      <c r="F31" s="3">
        <v>0.80200000000000005</v>
      </c>
      <c r="G31" s="6">
        <v>3.0000000000000001E-3</v>
      </c>
      <c r="H31" s="6">
        <v>4.0000000000000001E-3</v>
      </c>
      <c r="I31" s="6">
        <v>4.0000000000000001E-3</v>
      </c>
      <c r="J31" s="6">
        <v>6.0000000000000001E-3</v>
      </c>
      <c r="K31" s="6">
        <v>1.6E-2</v>
      </c>
      <c r="L31" s="6">
        <v>6.0999999999999999E-2</v>
      </c>
      <c r="M31" s="6">
        <v>4.0000000000000001E-3</v>
      </c>
      <c r="N31" s="6">
        <v>6.0000000000000001E-3</v>
      </c>
    </row>
    <row r="32" spans="1:14" ht="15" thickBot="1" x14ac:dyDescent="0.35">
      <c r="A32" s="2" t="s">
        <v>79</v>
      </c>
      <c r="B32" s="3">
        <v>1432</v>
      </c>
      <c r="C32" s="3">
        <v>1432</v>
      </c>
      <c r="D32" s="3">
        <v>0</v>
      </c>
      <c r="E32" s="3">
        <v>0</v>
      </c>
      <c r="F32" s="3">
        <v>0.80200000000000005</v>
      </c>
      <c r="G32" s="6">
        <v>2E-3</v>
      </c>
      <c r="H32" s="6">
        <v>4.0000000000000001E-3</v>
      </c>
      <c r="I32" s="6">
        <v>4.0000000000000001E-3</v>
      </c>
      <c r="J32" s="6">
        <v>5.0000000000000001E-3</v>
      </c>
      <c r="K32" s="6">
        <v>8.9999999999999993E-3</v>
      </c>
      <c r="L32" s="6">
        <v>0.09</v>
      </c>
      <c r="M32" s="6">
        <v>4.0000000000000001E-3</v>
      </c>
      <c r="N32" s="6">
        <v>5.0000000000000001E-3</v>
      </c>
    </row>
    <row r="33" spans="1:14" ht="15" thickBot="1" x14ac:dyDescent="0.35">
      <c r="A33" s="2" t="s">
        <v>80</v>
      </c>
      <c r="B33" s="3">
        <v>1429</v>
      </c>
      <c r="C33" s="3">
        <v>1429</v>
      </c>
      <c r="D33" s="3">
        <v>0</v>
      </c>
      <c r="E33" s="3">
        <v>0</v>
      </c>
      <c r="F33" s="3">
        <v>0.80200000000000005</v>
      </c>
      <c r="G33" s="6">
        <v>3.0000000000000001E-3</v>
      </c>
      <c r="H33" s="6">
        <v>4.0000000000000001E-3</v>
      </c>
      <c r="I33" s="6">
        <v>4.0000000000000001E-3</v>
      </c>
      <c r="J33" s="6">
        <v>6.0000000000000001E-3</v>
      </c>
      <c r="K33" s="6">
        <v>0.01</v>
      </c>
      <c r="L33" s="6">
        <v>6.3E-2</v>
      </c>
      <c r="M33" s="6">
        <v>4.0000000000000001E-3</v>
      </c>
      <c r="N33" s="6">
        <v>6.0000000000000001E-3</v>
      </c>
    </row>
    <row r="34" spans="1:14" ht="15" thickBot="1" x14ac:dyDescent="0.35">
      <c r="A34" s="2" t="s">
        <v>82</v>
      </c>
      <c r="B34" s="3">
        <v>1427</v>
      </c>
      <c r="C34" s="3">
        <v>1427</v>
      </c>
      <c r="D34" s="3">
        <v>0</v>
      </c>
      <c r="E34" s="3">
        <v>0</v>
      </c>
      <c r="F34" s="3">
        <v>0.80100000000000005</v>
      </c>
      <c r="G34" s="6">
        <v>2E-3</v>
      </c>
      <c r="H34" s="6">
        <v>4.0000000000000001E-3</v>
      </c>
      <c r="I34" s="6">
        <v>4.0000000000000001E-3</v>
      </c>
      <c r="J34" s="6">
        <v>7.0000000000000001E-3</v>
      </c>
      <c r="K34" s="6">
        <v>1.0999999999999999E-2</v>
      </c>
      <c r="L34" s="6">
        <v>3.9E-2</v>
      </c>
      <c r="M34" s="6">
        <v>4.0000000000000001E-3</v>
      </c>
      <c r="N34" s="6">
        <v>7.0000000000000001E-3</v>
      </c>
    </row>
    <row r="35" spans="1:14" ht="21" thickBot="1" x14ac:dyDescent="0.35">
      <c r="A35" s="2" t="s">
        <v>83</v>
      </c>
      <c r="B35" s="3">
        <v>1427</v>
      </c>
      <c r="C35" s="3">
        <v>1427</v>
      </c>
      <c r="D35" s="3">
        <v>0</v>
      </c>
      <c r="E35" s="3">
        <v>0</v>
      </c>
      <c r="F35" s="3">
        <v>0.80100000000000005</v>
      </c>
      <c r="G35" s="6">
        <v>3.0000000000000001E-3</v>
      </c>
      <c r="H35" s="6">
        <v>4.0000000000000001E-3</v>
      </c>
      <c r="I35" s="6">
        <v>4.0000000000000001E-3</v>
      </c>
      <c r="J35" s="6">
        <v>5.0000000000000001E-3</v>
      </c>
      <c r="K35" s="6">
        <v>8.0000000000000002E-3</v>
      </c>
      <c r="L35" s="6">
        <v>2.1000000000000001E-2</v>
      </c>
      <c r="M35" s="6">
        <v>4.0000000000000001E-3</v>
      </c>
      <c r="N35" s="6">
        <v>5.0000000000000001E-3</v>
      </c>
    </row>
    <row r="36" spans="1:14" ht="15" thickBot="1" x14ac:dyDescent="0.35">
      <c r="A36" s="2" t="s">
        <v>84</v>
      </c>
      <c r="B36" s="3">
        <v>1429</v>
      </c>
      <c r="C36" s="3">
        <v>1429</v>
      </c>
      <c r="D36" s="3">
        <v>0</v>
      </c>
      <c r="E36" s="3">
        <v>0</v>
      </c>
      <c r="F36" s="3">
        <v>0.80200000000000005</v>
      </c>
      <c r="G36" s="6">
        <v>2E-3</v>
      </c>
      <c r="H36" s="6">
        <v>4.0000000000000001E-3</v>
      </c>
      <c r="I36" s="6">
        <v>4.0000000000000001E-3</v>
      </c>
      <c r="J36" s="6">
        <v>6.0000000000000001E-3</v>
      </c>
      <c r="K36" s="6">
        <v>8.9999999999999993E-3</v>
      </c>
      <c r="L36" s="6">
        <v>5.2999999999999999E-2</v>
      </c>
      <c r="M36" s="6">
        <v>4.0000000000000001E-3</v>
      </c>
      <c r="N36" s="6">
        <v>6.0000000000000001E-3</v>
      </c>
    </row>
    <row r="37" spans="1:14" ht="15" thickBot="1" x14ac:dyDescent="0.35">
      <c r="A37" s="2" t="s">
        <v>85</v>
      </c>
      <c r="B37" s="3">
        <v>1429</v>
      </c>
      <c r="C37" s="3">
        <v>1429</v>
      </c>
      <c r="D37" s="3">
        <v>0</v>
      </c>
      <c r="E37" s="3">
        <v>0</v>
      </c>
      <c r="F37" s="3">
        <v>0.80200000000000005</v>
      </c>
      <c r="G37" s="6">
        <v>2E-3</v>
      </c>
      <c r="H37" s="6">
        <v>4.0000000000000001E-3</v>
      </c>
      <c r="I37" s="6">
        <v>4.0000000000000001E-3</v>
      </c>
      <c r="J37" s="6">
        <v>6.0000000000000001E-3</v>
      </c>
      <c r="K37" s="6">
        <v>2.3E-2</v>
      </c>
      <c r="L37" s="6">
        <v>4.9000000000000002E-2</v>
      </c>
      <c r="M37" s="6">
        <v>4.0000000000000001E-3</v>
      </c>
      <c r="N37" s="6">
        <v>6.0000000000000001E-3</v>
      </c>
    </row>
    <row r="38" spans="1:14" ht="15" thickBot="1" x14ac:dyDescent="0.35">
      <c r="A38" s="2" t="s">
        <v>86</v>
      </c>
      <c r="B38" s="3">
        <v>1429</v>
      </c>
      <c r="C38" s="3">
        <v>1429</v>
      </c>
      <c r="D38" s="3">
        <v>0</v>
      </c>
      <c r="E38" s="3">
        <v>0</v>
      </c>
      <c r="F38" s="3">
        <v>0.80200000000000005</v>
      </c>
      <c r="G38" s="6">
        <v>2E-3</v>
      </c>
      <c r="H38" s="6">
        <v>4.0000000000000001E-3</v>
      </c>
      <c r="I38" s="6">
        <v>4.0000000000000001E-3</v>
      </c>
      <c r="J38" s="6">
        <v>5.0000000000000001E-3</v>
      </c>
      <c r="K38" s="6">
        <v>8.9999999999999993E-3</v>
      </c>
      <c r="L38" s="6">
        <v>7.4999999999999997E-2</v>
      </c>
      <c r="M38" s="6">
        <v>4.0000000000000001E-3</v>
      </c>
      <c r="N38" s="6">
        <v>5.0000000000000001E-3</v>
      </c>
    </row>
    <row r="39" spans="1:14" ht="15" thickBot="1" x14ac:dyDescent="0.35">
      <c r="A39" s="7" t="s">
        <v>90</v>
      </c>
      <c r="B39" s="8">
        <v>1432</v>
      </c>
      <c r="C39" s="8">
        <v>1432</v>
      </c>
      <c r="D39" s="8">
        <v>0</v>
      </c>
      <c r="E39" s="8">
        <v>0</v>
      </c>
      <c r="F39" s="8">
        <v>0.80200000000000005</v>
      </c>
      <c r="G39" s="21">
        <v>3.0000000000000001E-3</v>
      </c>
      <c r="H39" s="21">
        <v>4.0000000000000001E-3</v>
      </c>
      <c r="I39" s="21">
        <v>4.0000000000000001E-3</v>
      </c>
      <c r="J39" s="21">
        <v>6.0000000000000001E-3</v>
      </c>
      <c r="K39" s="21">
        <v>0.01</v>
      </c>
      <c r="L39" s="21">
        <v>4.5999999999999999E-2</v>
      </c>
      <c r="M39" s="21">
        <v>4.0000000000000001E-3</v>
      </c>
      <c r="N39" s="21">
        <v>6.0000000000000001E-3</v>
      </c>
    </row>
    <row r="40" spans="1:14" ht="21" thickBot="1" x14ac:dyDescent="0.35">
      <c r="A40" s="34" t="s">
        <v>92</v>
      </c>
      <c r="B40" s="35">
        <v>1427</v>
      </c>
      <c r="C40" s="35">
        <v>1427</v>
      </c>
      <c r="D40" s="35">
        <v>0</v>
      </c>
      <c r="E40" s="35">
        <v>0</v>
      </c>
      <c r="F40" s="35">
        <v>0.80100000000000005</v>
      </c>
      <c r="G40" s="36">
        <v>0.52700000000000002</v>
      </c>
      <c r="H40" s="36">
        <v>0.67800000000000005</v>
      </c>
      <c r="I40" s="37">
        <v>0.72499999999999998</v>
      </c>
      <c r="J40" s="37">
        <v>0.81699999999999995</v>
      </c>
      <c r="K40" s="37">
        <v>0.91100000000000003</v>
      </c>
      <c r="L40" s="37">
        <v>1.103</v>
      </c>
      <c r="M40" s="36">
        <v>0.68700000000000006</v>
      </c>
      <c r="N40" s="37">
        <v>0.81699999999999995</v>
      </c>
    </row>
    <row r="41" spans="1:14" ht="15" thickBot="1" x14ac:dyDescent="0.35">
      <c r="A41" s="38" t="s">
        <v>94</v>
      </c>
      <c r="B41" s="39"/>
      <c r="C41" s="39"/>
      <c r="D41" s="39"/>
      <c r="E41" s="39"/>
      <c r="F41" s="39"/>
      <c r="G41" s="40"/>
      <c r="H41" s="40">
        <f>SUM(H3:H40)</f>
        <v>1.903</v>
      </c>
      <c r="I41" s="40">
        <f t="shared" ref="I41:N41" si="0">SUM(I3:I40)</f>
        <v>2.0819999999999999</v>
      </c>
      <c r="J41" s="40">
        <f t="shared" si="0"/>
        <v>2.7719999999999985</v>
      </c>
      <c r="K41" s="40">
        <f t="shared" si="0"/>
        <v>3.7899999999999987</v>
      </c>
      <c r="L41" s="40">
        <f t="shared" si="0"/>
        <v>7.3680000000000003</v>
      </c>
      <c r="M41" s="40">
        <f t="shared" si="0"/>
        <v>2.0039999999999996</v>
      </c>
      <c r="N41" s="40">
        <f t="shared" si="0"/>
        <v>2.7709999999999981</v>
      </c>
    </row>
    <row r="42" spans="1:14" ht="15" thickBot="1" x14ac:dyDescent="0.35">
      <c r="A42" s="2" t="s">
        <v>38</v>
      </c>
      <c r="B42" s="3">
        <v>1426</v>
      </c>
      <c r="C42" s="3">
        <v>1426</v>
      </c>
      <c r="D42" s="3">
        <v>0</v>
      </c>
      <c r="E42" s="3">
        <v>0</v>
      </c>
      <c r="F42" s="3">
        <v>0.79700000000000004</v>
      </c>
      <c r="G42" s="5">
        <v>1.629</v>
      </c>
      <c r="H42" s="5">
        <v>1.976</v>
      </c>
      <c r="I42" s="5">
        <v>2.0790000000000002</v>
      </c>
      <c r="J42" s="5">
        <v>2.359</v>
      </c>
      <c r="K42" s="5">
        <v>2.5739999999999998</v>
      </c>
      <c r="L42" s="5">
        <v>2.7709999999999999</v>
      </c>
      <c r="M42" s="5">
        <v>2.0070000000000001</v>
      </c>
      <c r="N42" s="5">
        <v>2.359</v>
      </c>
    </row>
    <row r="45" spans="1:14" ht="15" thickBot="1" x14ac:dyDescent="0.35"/>
    <row r="46" spans="1:14" s="15" customFormat="1" ht="15" thickBot="1" x14ac:dyDescent="0.35">
      <c r="A46" s="14" t="s">
        <v>23</v>
      </c>
      <c r="B46" s="14" t="s">
        <v>24</v>
      </c>
      <c r="C46" s="14" t="s">
        <v>25</v>
      </c>
      <c r="D46" s="14" t="s">
        <v>26</v>
      </c>
      <c r="E46" s="14" t="s">
        <v>27</v>
      </c>
      <c r="F46" s="14" t="s">
        <v>28</v>
      </c>
      <c r="G46" s="14" t="s">
        <v>29</v>
      </c>
      <c r="H46" s="14" t="s">
        <v>30</v>
      </c>
      <c r="I46" s="14" t="s">
        <v>31</v>
      </c>
      <c r="J46" s="14" t="s">
        <v>32</v>
      </c>
      <c r="K46" s="14" t="s">
        <v>33</v>
      </c>
      <c r="L46" s="14" t="s">
        <v>34</v>
      </c>
      <c r="M46" s="14" t="s">
        <v>35</v>
      </c>
      <c r="N46" s="14" t="s">
        <v>36</v>
      </c>
    </row>
    <row r="47" spans="1:14" ht="15" thickBot="1" x14ac:dyDescent="0.35">
      <c r="A47" s="2" t="s">
        <v>43</v>
      </c>
      <c r="B47" s="3">
        <v>1076</v>
      </c>
      <c r="C47" s="3">
        <v>1076</v>
      </c>
      <c r="D47" s="3">
        <v>0</v>
      </c>
      <c r="E47" s="3">
        <v>0</v>
      </c>
      <c r="F47" s="3">
        <v>0.60199999999999998</v>
      </c>
      <c r="G47" s="6">
        <v>0.03</v>
      </c>
      <c r="H47" s="6">
        <v>4.1000000000000002E-2</v>
      </c>
      <c r="I47" s="6">
        <v>4.5999999999999999E-2</v>
      </c>
      <c r="J47" s="6">
        <v>6.7000000000000004E-2</v>
      </c>
      <c r="K47" s="6">
        <v>0.22700000000000001</v>
      </c>
      <c r="L47" s="4">
        <v>0.372</v>
      </c>
      <c r="M47" s="6">
        <v>4.8000000000000001E-2</v>
      </c>
      <c r="N47" s="6">
        <v>6.7000000000000004E-2</v>
      </c>
    </row>
    <row r="48" spans="1:14" ht="15" thickBot="1" x14ac:dyDescent="0.35">
      <c r="A48" s="2" t="s">
        <v>47</v>
      </c>
      <c r="B48" s="3">
        <v>1077</v>
      </c>
      <c r="C48" s="3">
        <v>1077</v>
      </c>
      <c r="D48" s="3">
        <v>0</v>
      </c>
      <c r="E48" s="3">
        <v>0</v>
      </c>
      <c r="F48" s="3">
        <v>0.59899999999999998</v>
      </c>
      <c r="G48" s="6">
        <v>1.7999999999999999E-2</v>
      </c>
      <c r="H48" s="6">
        <v>2.3E-2</v>
      </c>
      <c r="I48" s="6">
        <v>2.5999999999999999E-2</v>
      </c>
      <c r="J48" s="6">
        <v>3.5999999999999997E-2</v>
      </c>
      <c r="K48" s="6">
        <v>5.3999999999999999E-2</v>
      </c>
      <c r="L48" s="6">
        <v>0.222</v>
      </c>
      <c r="M48" s="6">
        <v>2.5000000000000001E-2</v>
      </c>
      <c r="N48" s="6">
        <v>3.5999999999999997E-2</v>
      </c>
    </row>
    <row r="49" spans="1:14" ht="15" thickBot="1" x14ac:dyDescent="0.35">
      <c r="A49" s="2" t="s">
        <v>50</v>
      </c>
      <c r="B49" s="3">
        <v>1077</v>
      </c>
      <c r="C49" s="3">
        <v>1077</v>
      </c>
      <c r="D49" s="3">
        <v>0</v>
      </c>
      <c r="E49" s="3">
        <v>0</v>
      </c>
      <c r="F49" s="3">
        <v>0.59899999999999998</v>
      </c>
      <c r="G49" s="6">
        <v>1.4999999999999999E-2</v>
      </c>
      <c r="H49" s="6">
        <v>0.02</v>
      </c>
      <c r="I49" s="6">
        <v>2.1999999999999999E-2</v>
      </c>
      <c r="J49" s="6">
        <v>3.1E-2</v>
      </c>
      <c r="K49" s="6">
        <v>0.04</v>
      </c>
      <c r="L49" s="6">
        <v>0.06</v>
      </c>
      <c r="M49" s="6">
        <v>2.1000000000000001E-2</v>
      </c>
      <c r="N49" s="6">
        <v>3.1E-2</v>
      </c>
    </row>
    <row r="50" spans="1:14" ht="15" thickBot="1" x14ac:dyDescent="0.35">
      <c r="A50" s="2" t="s">
        <v>53</v>
      </c>
      <c r="B50" s="3">
        <v>1076</v>
      </c>
      <c r="C50" s="3">
        <v>1076</v>
      </c>
      <c r="D50" s="3">
        <v>0</v>
      </c>
      <c r="E50" s="3">
        <v>0</v>
      </c>
      <c r="F50" s="3">
        <v>0.60199999999999998</v>
      </c>
      <c r="G50" s="6">
        <v>0.123</v>
      </c>
      <c r="H50" s="6">
        <v>0.20399999999999999</v>
      </c>
      <c r="I50" s="6">
        <v>0.23300000000000001</v>
      </c>
      <c r="J50" s="4">
        <v>0.27600000000000002</v>
      </c>
      <c r="K50" s="4">
        <v>0.33800000000000002</v>
      </c>
      <c r="L50" s="4">
        <v>0.54</v>
      </c>
      <c r="M50" s="6">
        <v>0.20899999999999999</v>
      </c>
      <c r="N50" s="4">
        <v>0.27600000000000002</v>
      </c>
    </row>
    <row r="51" spans="1:14" ht="15" thickBot="1" x14ac:dyDescent="0.35">
      <c r="A51" s="2" t="s">
        <v>60</v>
      </c>
      <c r="B51" s="3">
        <v>1076</v>
      </c>
      <c r="C51" s="3">
        <v>1076</v>
      </c>
      <c r="D51" s="3">
        <v>0</v>
      </c>
      <c r="E51" s="3">
        <v>0</v>
      </c>
      <c r="F51" s="3">
        <v>0.60199999999999998</v>
      </c>
      <c r="G51" s="6">
        <v>1.6E-2</v>
      </c>
      <c r="H51" s="6">
        <v>0.02</v>
      </c>
      <c r="I51" s="6">
        <v>2.4E-2</v>
      </c>
      <c r="J51" s="6">
        <v>3.3000000000000002E-2</v>
      </c>
      <c r="K51" s="6">
        <v>4.8000000000000001E-2</v>
      </c>
      <c r="L51" s="6">
        <v>0.114</v>
      </c>
      <c r="M51" s="6">
        <v>2.1999999999999999E-2</v>
      </c>
      <c r="N51" s="6">
        <v>3.3000000000000002E-2</v>
      </c>
    </row>
    <row r="52" spans="1:14" ht="15" thickBot="1" x14ac:dyDescent="0.35">
      <c r="A52" s="2" t="s">
        <v>62</v>
      </c>
      <c r="B52" s="3">
        <v>1077</v>
      </c>
      <c r="C52" s="3">
        <v>1077</v>
      </c>
      <c r="D52" s="3">
        <v>0</v>
      </c>
      <c r="E52" s="3">
        <v>0</v>
      </c>
      <c r="F52" s="3">
        <v>0.6</v>
      </c>
      <c r="G52" s="6">
        <v>1.4999999999999999E-2</v>
      </c>
      <c r="H52" s="6">
        <v>2.3E-2</v>
      </c>
      <c r="I52" s="6">
        <v>2.5999999999999999E-2</v>
      </c>
      <c r="J52" s="6">
        <v>3.5999999999999997E-2</v>
      </c>
      <c r="K52" s="6">
        <v>5.6000000000000001E-2</v>
      </c>
      <c r="L52" s="6">
        <v>0.182</v>
      </c>
      <c r="M52" s="6">
        <v>2.4E-2</v>
      </c>
      <c r="N52" s="6">
        <v>3.5999999999999997E-2</v>
      </c>
    </row>
    <row r="53" spans="1:14" ht="15" thickBot="1" x14ac:dyDescent="0.35">
      <c r="A53" s="2" t="s">
        <v>63</v>
      </c>
      <c r="B53" s="3">
        <v>1077</v>
      </c>
      <c r="C53" s="3">
        <v>1077</v>
      </c>
      <c r="D53" s="3">
        <v>0</v>
      </c>
      <c r="E53" s="3">
        <v>0</v>
      </c>
      <c r="F53" s="3">
        <v>0.59899999999999998</v>
      </c>
      <c r="G53" s="6">
        <v>3.2000000000000001E-2</v>
      </c>
      <c r="H53" s="6">
        <v>3.9E-2</v>
      </c>
      <c r="I53" s="6">
        <v>4.2999999999999997E-2</v>
      </c>
      <c r="J53" s="6">
        <v>5.3999999999999999E-2</v>
      </c>
      <c r="K53" s="6">
        <v>6.9000000000000006E-2</v>
      </c>
      <c r="L53" s="6">
        <v>0.10299999999999999</v>
      </c>
      <c r="M53" s="6">
        <v>4.1000000000000002E-2</v>
      </c>
      <c r="N53" s="6">
        <v>5.2999999999999999E-2</v>
      </c>
    </row>
    <row r="54" spans="1:14" ht="21" thickBot="1" x14ac:dyDescent="0.35">
      <c r="A54" s="2" t="s">
        <v>68</v>
      </c>
      <c r="B54" s="3">
        <v>1076</v>
      </c>
      <c r="C54" s="3">
        <v>1076</v>
      </c>
      <c r="D54" s="3">
        <v>0</v>
      </c>
      <c r="E54" s="3">
        <v>0</v>
      </c>
      <c r="F54" s="3">
        <v>0.60199999999999998</v>
      </c>
      <c r="G54" s="6">
        <v>3.0000000000000001E-3</v>
      </c>
      <c r="H54" s="6">
        <v>4.0000000000000001E-3</v>
      </c>
      <c r="I54" s="6">
        <v>5.0000000000000001E-3</v>
      </c>
      <c r="J54" s="6">
        <v>0.01</v>
      </c>
      <c r="K54" s="6">
        <v>1.4E-2</v>
      </c>
      <c r="L54" s="6">
        <v>4.3999999999999997E-2</v>
      </c>
      <c r="M54" s="6">
        <v>5.0000000000000001E-3</v>
      </c>
      <c r="N54" s="6">
        <v>0.01</v>
      </c>
    </row>
    <row r="55" spans="1:14" ht="15" thickBot="1" x14ac:dyDescent="0.35">
      <c r="A55" s="2" t="s">
        <v>71</v>
      </c>
      <c r="B55" s="3">
        <v>1076</v>
      </c>
      <c r="C55" s="3">
        <v>1076</v>
      </c>
      <c r="D55" s="3">
        <v>0</v>
      </c>
      <c r="E55" s="3">
        <v>0</v>
      </c>
      <c r="F55" s="3">
        <v>0.60199999999999998</v>
      </c>
      <c r="G55" s="6">
        <v>2E-3</v>
      </c>
      <c r="H55" s="6">
        <v>4.0000000000000001E-3</v>
      </c>
      <c r="I55" s="6">
        <v>8.9999999999999993E-3</v>
      </c>
      <c r="J55" s="6">
        <v>1.0999999999999999E-2</v>
      </c>
      <c r="K55" s="6">
        <v>1.6E-2</v>
      </c>
      <c r="L55" s="6">
        <v>7.0000000000000007E-2</v>
      </c>
      <c r="M55" s="6">
        <v>6.0000000000000001E-3</v>
      </c>
      <c r="N55" s="6">
        <v>1.0999999999999999E-2</v>
      </c>
    </row>
    <row r="56" spans="1:14" ht="15" thickBot="1" x14ac:dyDescent="0.35">
      <c r="A56" s="2" t="s">
        <v>75</v>
      </c>
      <c r="B56" s="3">
        <v>1077</v>
      </c>
      <c r="C56" s="3">
        <v>1077</v>
      </c>
      <c r="D56" s="3">
        <v>0</v>
      </c>
      <c r="E56" s="3">
        <v>0</v>
      </c>
      <c r="F56" s="3">
        <v>0.59899999999999998</v>
      </c>
      <c r="G56" s="6">
        <v>2E-3</v>
      </c>
      <c r="H56" s="6">
        <v>4.0000000000000001E-3</v>
      </c>
      <c r="I56" s="6">
        <v>5.0000000000000001E-3</v>
      </c>
      <c r="J56" s="6">
        <v>6.0000000000000001E-3</v>
      </c>
      <c r="K56" s="6">
        <v>1.0999999999999999E-2</v>
      </c>
      <c r="L56" s="6">
        <v>6.5000000000000002E-2</v>
      </c>
      <c r="M56" s="6">
        <v>4.0000000000000001E-3</v>
      </c>
      <c r="N56" s="6">
        <v>6.0000000000000001E-3</v>
      </c>
    </row>
    <row r="57" spans="1:14" ht="15" thickBot="1" x14ac:dyDescent="0.35">
      <c r="A57" s="2" t="s">
        <v>78</v>
      </c>
      <c r="B57" s="3">
        <v>1077</v>
      </c>
      <c r="C57" s="3">
        <v>1077</v>
      </c>
      <c r="D57" s="3">
        <v>0</v>
      </c>
      <c r="E57" s="3">
        <v>0</v>
      </c>
      <c r="F57" s="3">
        <v>0.59899999999999998</v>
      </c>
      <c r="G57" s="6">
        <v>2E-3</v>
      </c>
      <c r="H57" s="6">
        <v>4.0000000000000001E-3</v>
      </c>
      <c r="I57" s="6">
        <v>4.0000000000000001E-3</v>
      </c>
      <c r="J57" s="6">
        <v>5.0000000000000001E-3</v>
      </c>
      <c r="K57" s="6">
        <v>1.0999999999999999E-2</v>
      </c>
      <c r="L57" s="6">
        <v>7.5999999999999998E-2</v>
      </c>
      <c r="M57" s="6">
        <v>4.0000000000000001E-3</v>
      </c>
      <c r="N57" s="6">
        <v>5.0000000000000001E-3</v>
      </c>
    </row>
    <row r="58" spans="1:14" ht="15" thickBot="1" x14ac:dyDescent="0.35">
      <c r="A58" s="2" t="s">
        <v>81</v>
      </c>
      <c r="B58" s="3">
        <v>1076</v>
      </c>
      <c r="C58" s="3">
        <v>1076</v>
      </c>
      <c r="D58" s="3">
        <v>0</v>
      </c>
      <c r="E58" s="3">
        <v>0</v>
      </c>
      <c r="F58" s="3">
        <v>0.60199999999999998</v>
      </c>
      <c r="G58" s="6">
        <v>3.0000000000000001E-3</v>
      </c>
      <c r="H58" s="6">
        <v>4.0000000000000001E-3</v>
      </c>
      <c r="I58" s="6">
        <v>4.0000000000000001E-3</v>
      </c>
      <c r="J58" s="6">
        <v>6.0000000000000001E-3</v>
      </c>
      <c r="K58" s="6">
        <v>1.0999999999999999E-2</v>
      </c>
      <c r="L58" s="6">
        <v>5.8000000000000003E-2</v>
      </c>
      <c r="M58" s="6">
        <v>4.0000000000000001E-3</v>
      </c>
      <c r="N58" s="6">
        <v>6.0000000000000001E-3</v>
      </c>
    </row>
    <row r="59" spans="1:14" ht="15" thickBot="1" x14ac:dyDescent="0.35">
      <c r="A59" s="2" t="s">
        <v>87</v>
      </c>
      <c r="B59" s="3">
        <v>1077</v>
      </c>
      <c r="C59" s="3">
        <v>1077</v>
      </c>
      <c r="D59" s="3">
        <v>0</v>
      </c>
      <c r="E59" s="3">
        <v>0</v>
      </c>
      <c r="F59" s="3">
        <v>0.59899999999999998</v>
      </c>
      <c r="G59" s="6">
        <v>3.0000000000000001E-3</v>
      </c>
      <c r="H59" s="6">
        <v>4.0000000000000001E-3</v>
      </c>
      <c r="I59" s="6">
        <v>4.0000000000000001E-3</v>
      </c>
      <c r="J59" s="6">
        <v>5.0000000000000001E-3</v>
      </c>
      <c r="K59" s="6">
        <v>0.01</v>
      </c>
      <c r="L59" s="6">
        <v>6.8000000000000005E-2</v>
      </c>
      <c r="M59" s="6">
        <v>4.0000000000000001E-3</v>
      </c>
      <c r="N59" s="6">
        <v>5.0000000000000001E-3</v>
      </c>
    </row>
    <row r="60" spans="1:14" ht="15" thickBot="1" x14ac:dyDescent="0.35">
      <c r="A60" s="2" t="s">
        <v>88</v>
      </c>
      <c r="B60" s="3">
        <v>1077</v>
      </c>
      <c r="C60" s="3">
        <v>1077</v>
      </c>
      <c r="D60" s="3">
        <v>0</v>
      </c>
      <c r="E60" s="3">
        <v>0</v>
      </c>
      <c r="F60" s="3">
        <v>0.59899999999999998</v>
      </c>
      <c r="G60" s="6">
        <v>2E-3</v>
      </c>
      <c r="H60" s="6">
        <v>4.0000000000000001E-3</v>
      </c>
      <c r="I60" s="6">
        <v>4.0000000000000001E-3</v>
      </c>
      <c r="J60" s="6">
        <v>6.0000000000000001E-3</v>
      </c>
      <c r="K60" s="6">
        <v>1.7999999999999999E-2</v>
      </c>
      <c r="L60" s="6">
        <v>8.2000000000000003E-2</v>
      </c>
      <c r="M60" s="6">
        <v>4.0000000000000001E-3</v>
      </c>
      <c r="N60" s="6">
        <v>6.0000000000000001E-3</v>
      </c>
    </row>
    <row r="61" spans="1:14" ht="15" thickBot="1" x14ac:dyDescent="0.35">
      <c r="A61" s="2" t="s">
        <v>89</v>
      </c>
      <c r="B61" s="3">
        <v>1077</v>
      </c>
      <c r="C61" s="3">
        <v>1077</v>
      </c>
      <c r="D61" s="3">
        <v>0</v>
      </c>
      <c r="E61" s="3">
        <v>0</v>
      </c>
      <c r="F61" s="3">
        <v>0.59899999999999998</v>
      </c>
      <c r="G61" s="6">
        <v>3.0000000000000001E-3</v>
      </c>
      <c r="H61" s="6">
        <v>4.0000000000000001E-3</v>
      </c>
      <c r="I61" s="6">
        <v>4.0000000000000001E-3</v>
      </c>
      <c r="J61" s="6">
        <v>6.0000000000000001E-3</v>
      </c>
      <c r="K61" s="6">
        <v>0.01</v>
      </c>
      <c r="L61" s="6">
        <v>0.06</v>
      </c>
      <c r="M61" s="6">
        <v>4.0000000000000001E-3</v>
      </c>
      <c r="N61" s="6">
        <v>6.0000000000000001E-3</v>
      </c>
    </row>
    <row r="62" spans="1:14" ht="21" thickBot="1" x14ac:dyDescent="0.35">
      <c r="A62" s="2" t="s">
        <v>91</v>
      </c>
      <c r="B62" s="3">
        <v>1076</v>
      </c>
      <c r="C62" s="3">
        <v>1076</v>
      </c>
      <c r="D62" s="3">
        <v>0</v>
      </c>
      <c r="E62" s="3">
        <v>0</v>
      </c>
      <c r="F62" s="3">
        <v>0.60199999999999998</v>
      </c>
      <c r="G62" s="4">
        <v>0.49399999999999999</v>
      </c>
      <c r="H62" s="4">
        <v>0.65400000000000003</v>
      </c>
      <c r="I62" s="5">
        <v>0.79100000000000004</v>
      </c>
      <c r="J62" s="5">
        <v>0.98599999999999999</v>
      </c>
      <c r="K62" s="5">
        <v>1.103</v>
      </c>
      <c r="L62" s="5">
        <v>1.4390000000000001</v>
      </c>
      <c r="M62" s="5">
        <v>0.70699999999999996</v>
      </c>
      <c r="N62" s="5">
        <v>0.98599999999999999</v>
      </c>
    </row>
    <row r="63" spans="1:14" ht="15" thickBot="1" x14ac:dyDescent="0.35">
      <c r="A63" s="16" t="s">
        <v>94</v>
      </c>
      <c r="B63" s="17"/>
      <c r="C63" s="17"/>
      <c r="D63" s="17"/>
      <c r="E63" s="17"/>
      <c r="F63" s="17"/>
      <c r="G63" s="18"/>
      <c r="H63" s="18">
        <f>SUM(H47:H62)</f>
        <v>1.056</v>
      </c>
      <c r="I63" s="18">
        <f t="shared" ref="I63:N63" si="1">SUM(I47:I62)</f>
        <v>1.25</v>
      </c>
      <c r="J63" s="18">
        <f t="shared" si="1"/>
        <v>1.5740000000000001</v>
      </c>
      <c r="K63" s="18">
        <f t="shared" si="1"/>
        <v>2.036</v>
      </c>
      <c r="L63" s="18">
        <f t="shared" si="1"/>
        <v>3.5550000000000002</v>
      </c>
      <c r="M63" s="18">
        <f t="shared" si="1"/>
        <v>1.1320000000000001</v>
      </c>
      <c r="N63" s="18">
        <f t="shared" si="1"/>
        <v>1.573</v>
      </c>
    </row>
    <row r="64" spans="1:14" ht="15" thickBot="1" x14ac:dyDescent="0.35">
      <c r="A64" s="2" t="s">
        <v>37</v>
      </c>
      <c r="B64" s="3">
        <v>1076</v>
      </c>
      <c r="C64" s="3">
        <v>1076</v>
      </c>
      <c r="D64" s="3">
        <v>0</v>
      </c>
      <c r="E64" s="3">
        <v>0</v>
      </c>
      <c r="F64" s="3">
        <v>0.60099999999999998</v>
      </c>
      <c r="G64" s="5">
        <v>0.80700000000000005</v>
      </c>
      <c r="H64" s="5">
        <v>1.0940000000000001</v>
      </c>
      <c r="I64" s="5">
        <v>1.228</v>
      </c>
      <c r="J64" s="5">
        <v>1.4650000000000001</v>
      </c>
      <c r="K64" s="5">
        <v>1.6419999999999999</v>
      </c>
      <c r="L64" s="5">
        <v>1.9279999999999999</v>
      </c>
      <c r="M64" s="5">
        <v>1.135</v>
      </c>
      <c r="N64" s="5">
        <v>1.464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3C2C0-697C-4807-A547-67B0A953CA16}">
  <dimension ref="A1:N64"/>
  <sheetViews>
    <sheetView topLeftCell="A40" workbookViewId="0">
      <selection activeCell="H63" sqref="H63:N63"/>
    </sheetView>
  </sheetViews>
  <sheetFormatPr defaultRowHeight="14.4" x14ac:dyDescent="0.3"/>
  <cols>
    <col min="1" max="1" width="44.77734375" customWidth="1"/>
  </cols>
  <sheetData>
    <row r="1" spans="1:14" ht="15" thickBot="1" x14ac:dyDescent="0.35">
      <c r="A1" t="s">
        <v>93</v>
      </c>
    </row>
    <row r="2" spans="1:14" s="15" customFormat="1" ht="15" thickBot="1" x14ac:dyDescent="0.35">
      <c r="A2" s="14" t="s">
        <v>23</v>
      </c>
      <c r="B2" s="14" t="s">
        <v>24</v>
      </c>
      <c r="C2" s="14" t="s">
        <v>25</v>
      </c>
      <c r="D2" s="14" t="s">
        <v>26</v>
      </c>
      <c r="E2" s="14" t="s">
        <v>27</v>
      </c>
      <c r="F2" s="14" t="s">
        <v>28</v>
      </c>
      <c r="G2" s="14" t="s">
        <v>29</v>
      </c>
      <c r="H2" s="14" t="s">
        <v>30</v>
      </c>
      <c r="I2" s="14" t="s">
        <v>31</v>
      </c>
      <c r="J2" s="14" t="s">
        <v>32</v>
      </c>
      <c r="K2" s="14" t="s">
        <v>33</v>
      </c>
      <c r="L2" s="14" t="s">
        <v>34</v>
      </c>
      <c r="M2" s="14" t="s">
        <v>35</v>
      </c>
      <c r="N2" s="14" t="s">
        <v>36</v>
      </c>
    </row>
    <row r="3" spans="1:14" ht="15" thickBot="1" x14ac:dyDescent="0.35">
      <c r="A3" s="2" t="s">
        <v>39</v>
      </c>
      <c r="B3" s="3">
        <v>1472</v>
      </c>
      <c r="C3" s="3">
        <v>1472</v>
      </c>
      <c r="D3" s="3">
        <v>0</v>
      </c>
      <c r="E3" s="3">
        <v>0</v>
      </c>
      <c r="F3" s="3">
        <v>0.82399999999999995</v>
      </c>
      <c r="G3" s="6">
        <v>1.4E-2</v>
      </c>
      <c r="H3" s="6">
        <v>1.7999999999999999E-2</v>
      </c>
      <c r="I3" s="6">
        <v>0.02</v>
      </c>
      <c r="J3" s="6">
        <v>2.8000000000000001E-2</v>
      </c>
      <c r="K3" s="6">
        <v>4.9000000000000002E-2</v>
      </c>
      <c r="L3" s="4">
        <v>0.36699999999999999</v>
      </c>
      <c r="M3" s="6">
        <v>2.1000000000000001E-2</v>
      </c>
      <c r="N3" s="6">
        <v>2.8000000000000001E-2</v>
      </c>
    </row>
    <row r="4" spans="1:14" ht="15" thickBot="1" x14ac:dyDescent="0.35">
      <c r="A4" s="2" t="s">
        <v>40</v>
      </c>
      <c r="B4" s="3">
        <v>1470</v>
      </c>
      <c r="C4" s="3">
        <v>1470</v>
      </c>
      <c r="D4" s="3">
        <v>0</v>
      </c>
      <c r="E4" s="3">
        <v>0</v>
      </c>
      <c r="F4" s="3">
        <v>0.82399999999999995</v>
      </c>
      <c r="G4" s="6">
        <v>5.1999999999999998E-2</v>
      </c>
      <c r="H4" s="6">
        <v>6.2E-2</v>
      </c>
      <c r="I4" s="6">
        <v>6.8000000000000005E-2</v>
      </c>
      <c r="J4" s="6">
        <v>0.08</v>
      </c>
      <c r="K4" s="6">
        <v>0.1</v>
      </c>
      <c r="L4" s="4">
        <v>0.38100000000000001</v>
      </c>
      <c r="M4" s="6">
        <v>6.4000000000000001E-2</v>
      </c>
      <c r="N4" s="6">
        <v>7.9000000000000001E-2</v>
      </c>
    </row>
    <row r="5" spans="1:14" ht="15" thickBot="1" x14ac:dyDescent="0.35">
      <c r="A5" s="2" t="s">
        <v>41</v>
      </c>
      <c r="B5" s="3">
        <v>1469</v>
      </c>
      <c r="C5" s="3">
        <v>1469</v>
      </c>
      <c r="D5" s="3">
        <v>0</v>
      </c>
      <c r="E5" s="3">
        <v>0</v>
      </c>
      <c r="F5" s="3">
        <v>0.82399999999999995</v>
      </c>
      <c r="G5" s="4">
        <v>0.253</v>
      </c>
      <c r="H5" s="4">
        <v>0.308</v>
      </c>
      <c r="I5" s="4">
        <v>0.33100000000000002</v>
      </c>
      <c r="J5" s="4">
        <v>0.379</v>
      </c>
      <c r="K5" s="4">
        <v>0.46899999999999997</v>
      </c>
      <c r="L5" s="5">
        <v>0.96</v>
      </c>
      <c r="M5" s="4">
        <v>0.318</v>
      </c>
      <c r="N5" s="4">
        <v>0.379</v>
      </c>
    </row>
    <row r="6" spans="1:14" ht="15" thickBot="1" x14ac:dyDescent="0.35">
      <c r="A6" s="2" t="s">
        <v>42</v>
      </c>
      <c r="B6" s="3">
        <v>1471</v>
      </c>
      <c r="C6" s="3">
        <v>1471</v>
      </c>
      <c r="D6" s="3">
        <v>0</v>
      </c>
      <c r="E6" s="3">
        <v>0</v>
      </c>
      <c r="F6" s="3">
        <v>0.82299999999999995</v>
      </c>
      <c r="G6" s="6">
        <v>4.8000000000000001E-2</v>
      </c>
      <c r="H6" s="6">
        <v>5.8999999999999997E-2</v>
      </c>
      <c r="I6" s="6">
        <v>6.7000000000000004E-2</v>
      </c>
      <c r="J6" s="4">
        <v>0.28100000000000003</v>
      </c>
      <c r="K6" s="4">
        <v>0.34100000000000003</v>
      </c>
      <c r="L6" s="4">
        <v>0.39900000000000002</v>
      </c>
      <c r="M6" s="6">
        <v>7.6999999999999999E-2</v>
      </c>
      <c r="N6" s="4">
        <v>0.28000000000000003</v>
      </c>
    </row>
    <row r="7" spans="1:14" ht="15" thickBot="1" x14ac:dyDescent="0.35">
      <c r="A7" s="2" t="s">
        <v>44</v>
      </c>
      <c r="B7" s="3">
        <v>1469</v>
      </c>
      <c r="C7" s="3">
        <v>1469</v>
      </c>
      <c r="D7" s="3">
        <v>0</v>
      </c>
      <c r="E7" s="3">
        <v>0</v>
      </c>
      <c r="F7" s="3">
        <v>0.82499999999999996</v>
      </c>
      <c r="G7" s="6">
        <v>6.7000000000000004E-2</v>
      </c>
      <c r="H7" s="6">
        <v>7.9000000000000001E-2</v>
      </c>
      <c r="I7" s="6">
        <v>8.8999999999999996E-2</v>
      </c>
      <c r="J7" s="4">
        <v>0.26</v>
      </c>
      <c r="K7" s="4">
        <v>0.30399999999999999</v>
      </c>
      <c r="L7" s="4">
        <v>0.47899999999999998</v>
      </c>
      <c r="M7" s="6">
        <v>9.4E-2</v>
      </c>
      <c r="N7" s="4">
        <v>0.26</v>
      </c>
    </row>
    <row r="8" spans="1:14" ht="15" thickBot="1" x14ac:dyDescent="0.35">
      <c r="A8" s="2" t="s">
        <v>45</v>
      </c>
      <c r="B8" s="3">
        <v>1470</v>
      </c>
      <c r="C8" s="3">
        <v>1470</v>
      </c>
      <c r="D8" s="3">
        <v>0</v>
      </c>
      <c r="E8" s="3">
        <v>0</v>
      </c>
      <c r="F8" s="3">
        <v>0.82299999999999995</v>
      </c>
      <c r="G8" s="6">
        <v>6.6000000000000003E-2</v>
      </c>
      <c r="H8" s="6">
        <v>7.4999999999999997E-2</v>
      </c>
      <c r="I8" s="6">
        <v>8.5999999999999993E-2</v>
      </c>
      <c r="J8" s="4">
        <v>0.26400000000000001</v>
      </c>
      <c r="K8" s="4">
        <v>0.315</v>
      </c>
      <c r="L8" s="4">
        <v>0.48799999999999999</v>
      </c>
      <c r="M8" s="6">
        <v>9.0999999999999998E-2</v>
      </c>
      <c r="N8" s="4">
        <v>0.26400000000000001</v>
      </c>
    </row>
    <row r="9" spans="1:14" ht="21" thickBot="1" x14ac:dyDescent="0.35">
      <c r="A9" s="2" t="s">
        <v>46</v>
      </c>
      <c r="B9" s="3">
        <v>1470</v>
      </c>
      <c r="C9" s="3">
        <v>1470</v>
      </c>
      <c r="D9" s="3">
        <v>0</v>
      </c>
      <c r="E9" s="3">
        <v>0</v>
      </c>
      <c r="F9" s="3">
        <v>0.82399999999999995</v>
      </c>
      <c r="G9" s="6">
        <v>2.5999999999999999E-2</v>
      </c>
      <c r="H9" s="6">
        <v>3.4000000000000002E-2</v>
      </c>
      <c r="I9" s="6">
        <v>3.9E-2</v>
      </c>
      <c r="J9" s="6">
        <v>4.9000000000000002E-2</v>
      </c>
      <c r="K9" s="6">
        <v>7.0999999999999994E-2</v>
      </c>
      <c r="L9" s="6">
        <v>0.19600000000000001</v>
      </c>
      <c r="M9" s="6">
        <v>3.5999999999999997E-2</v>
      </c>
      <c r="N9" s="6">
        <v>4.9000000000000002E-2</v>
      </c>
    </row>
    <row r="10" spans="1:14" ht="21" thickBot="1" x14ac:dyDescent="0.35">
      <c r="A10" s="2" t="s">
        <v>48</v>
      </c>
      <c r="B10" s="3">
        <v>1474</v>
      </c>
      <c r="C10" s="3">
        <v>1474</v>
      </c>
      <c r="D10" s="3">
        <v>0</v>
      </c>
      <c r="E10" s="3">
        <v>0</v>
      </c>
      <c r="F10" s="3">
        <v>0.82199999999999995</v>
      </c>
      <c r="G10" s="6">
        <v>1.4E-2</v>
      </c>
      <c r="H10" s="6">
        <v>1.7000000000000001E-2</v>
      </c>
      <c r="I10" s="6">
        <v>1.9E-2</v>
      </c>
      <c r="J10" s="6">
        <v>2.7E-2</v>
      </c>
      <c r="K10" s="6">
        <v>4.2999999999999997E-2</v>
      </c>
      <c r="L10" s="6">
        <v>9.9000000000000005E-2</v>
      </c>
      <c r="M10" s="6">
        <v>1.9E-2</v>
      </c>
      <c r="N10" s="6">
        <v>2.5999999999999999E-2</v>
      </c>
    </row>
    <row r="11" spans="1:14" ht="21" thickBot="1" x14ac:dyDescent="0.35">
      <c r="A11" s="2" t="s">
        <v>49</v>
      </c>
      <c r="B11" s="3">
        <v>1474</v>
      </c>
      <c r="C11" s="3">
        <v>1474</v>
      </c>
      <c r="D11" s="3">
        <v>0</v>
      </c>
      <c r="E11" s="3">
        <v>0</v>
      </c>
      <c r="F11" s="3">
        <v>0.82199999999999995</v>
      </c>
      <c r="G11" s="6">
        <v>1.2999999999999999E-2</v>
      </c>
      <c r="H11" s="6">
        <v>1.7000000000000001E-2</v>
      </c>
      <c r="I11" s="6">
        <v>1.9E-2</v>
      </c>
      <c r="J11" s="6">
        <v>2.5999999999999999E-2</v>
      </c>
      <c r="K11" s="6">
        <v>0.04</v>
      </c>
      <c r="L11" s="6">
        <v>0.107</v>
      </c>
      <c r="M11" s="6">
        <v>1.7999999999999999E-2</v>
      </c>
      <c r="N11" s="6">
        <v>2.5999999999999999E-2</v>
      </c>
    </row>
    <row r="12" spans="1:14" ht="15" thickBot="1" x14ac:dyDescent="0.35">
      <c r="A12" s="2" t="s">
        <v>51</v>
      </c>
      <c r="B12" s="3">
        <v>1474</v>
      </c>
      <c r="C12" s="3">
        <v>1474</v>
      </c>
      <c r="D12" s="3">
        <v>0</v>
      </c>
      <c r="E12" s="3">
        <v>0</v>
      </c>
      <c r="F12" s="3">
        <v>0.82299999999999995</v>
      </c>
      <c r="G12" s="6">
        <v>1.4E-2</v>
      </c>
      <c r="H12" s="6">
        <v>1.9E-2</v>
      </c>
      <c r="I12" s="6">
        <v>2.3E-2</v>
      </c>
      <c r="J12" s="6">
        <v>3.1E-2</v>
      </c>
      <c r="K12" s="6">
        <v>6.3E-2</v>
      </c>
      <c r="L12" s="6">
        <v>0.16500000000000001</v>
      </c>
      <c r="M12" s="6">
        <v>2.1000000000000001E-2</v>
      </c>
      <c r="N12" s="6">
        <v>3.1E-2</v>
      </c>
    </row>
    <row r="13" spans="1:14" ht="15" thickBot="1" x14ac:dyDescent="0.35">
      <c r="A13" s="2" t="s">
        <v>52</v>
      </c>
      <c r="B13" s="3">
        <v>1472</v>
      </c>
      <c r="C13" s="3">
        <v>1472</v>
      </c>
      <c r="D13" s="3">
        <v>0</v>
      </c>
      <c r="E13" s="3">
        <v>0</v>
      </c>
      <c r="F13" s="3">
        <v>0.82399999999999995</v>
      </c>
      <c r="G13" s="6">
        <v>1.2999999999999999E-2</v>
      </c>
      <c r="H13" s="6">
        <v>1.6E-2</v>
      </c>
      <c r="I13" s="6">
        <v>1.7999999999999999E-2</v>
      </c>
      <c r="J13" s="6">
        <v>2.5000000000000001E-2</v>
      </c>
      <c r="K13" s="6">
        <v>4.2000000000000003E-2</v>
      </c>
      <c r="L13" s="6">
        <v>0.17100000000000001</v>
      </c>
      <c r="M13" s="6">
        <v>1.7999999999999999E-2</v>
      </c>
      <c r="N13" s="6">
        <v>2.5000000000000001E-2</v>
      </c>
    </row>
    <row r="14" spans="1:14" ht="15" thickBot="1" x14ac:dyDescent="0.35">
      <c r="A14" s="2" t="s">
        <v>54</v>
      </c>
      <c r="B14" s="3">
        <v>1470</v>
      </c>
      <c r="C14" s="3">
        <v>1470</v>
      </c>
      <c r="D14" s="3">
        <v>0</v>
      </c>
      <c r="E14" s="3">
        <v>0</v>
      </c>
      <c r="F14" s="3">
        <v>0.82399999999999995</v>
      </c>
      <c r="G14" s="6">
        <v>8.6999999999999994E-2</v>
      </c>
      <c r="H14" s="6">
        <v>0.16500000000000001</v>
      </c>
      <c r="I14" s="6">
        <v>0.193</v>
      </c>
      <c r="J14" s="6">
        <v>0.22800000000000001</v>
      </c>
      <c r="K14" s="4">
        <v>0.26600000000000001</v>
      </c>
      <c r="L14" s="4">
        <v>0.46200000000000002</v>
      </c>
      <c r="M14" s="6">
        <v>0.17</v>
      </c>
      <c r="N14" s="6">
        <v>0.22800000000000001</v>
      </c>
    </row>
    <row r="15" spans="1:14" ht="21" thickBot="1" x14ac:dyDescent="0.35">
      <c r="A15" s="2" t="s">
        <v>55</v>
      </c>
      <c r="B15" s="3">
        <v>1469</v>
      </c>
      <c r="C15" s="3">
        <v>1469</v>
      </c>
      <c r="D15" s="3">
        <v>0</v>
      </c>
      <c r="E15" s="3">
        <v>0</v>
      </c>
      <c r="F15" s="3">
        <v>0.82399999999999995</v>
      </c>
      <c r="G15" s="6">
        <v>1.4E-2</v>
      </c>
      <c r="H15" s="6">
        <v>1.9E-2</v>
      </c>
      <c r="I15" s="6">
        <v>2.3E-2</v>
      </c>
      <c r="J15" s="6">
        <v>3.2000000000000001E-2</v>
      </c>
      <c r="K15" s="6">
        <v>0.05</v>
      </c>
      <c r="L15" s="5">
        <v>31.408000000000001</v>
      </c>
      <c r="M15" s="6">
        <v>4.2000000000000003E-2</v>
      </c>
      <c r="N15" s="6">
        <v>3.1E-2</v>
      </c>
    </row>
    <row r="16" spans="1:14" ht="15" thickBot="1" x14ac:dyDescent="0.35">
      <c r="A16" s="2" t="s">
        <v>56</v>
      </c>
      <c r="B16" s="3">
        <v>1470</v>
      </c>
      <c r="C16" s="3">
        <v>1470</v>
      </c>
      <c r="D16" s="3">
        <v>0</v>
      </c>
      <c r="E16" s="3">
        <v>0</v>
      </c>
      <c r="F16" s="3">
        <v>0.82399999999999995</v>
      </c>
      <c r="G16" s="6">
        <v>1.2999999999999999E-2</v>
      </c>
      <c r="H16" s="6">
        <v>1.7000000000000001E-2</v>
      </c>
      <c r="I16" s="6">
        <v>0.02</v>
      </c>
      <c r="J16" s="6">
        <v>2.5999999999999999E-2</v>
      </c>
      <c r="K16" s="6">
        <v>4.9000000000000002E-2</v>
      </c>
      <c r="L16" s="4">
        <v>0.4</v>
      </c>
      <c r="M16" s="6">
        <v>0.02</v>
      </c>
      <c r="N16" s="6">
        <v>2.5999999999999999E-2</v>
      </c>
    </row>
    <row r="17" spans="1:14" ht="15" thickBot="1" x14ac:dyDescent="0.35">
      <c r="A17" s="2" t="s">
        <v>57</v>
      </c>
      <c r="B17" s="3">
        <v>1470</v>
      </c>
      <c r="C17" s="3">
        <v>1470</v>
      </c>
      <c r="D17" s="3">
        <v>0</v>
      </c>
      <c r="E17" s="3">
        <v>0</v>
      </c>
      <c r="F17" s="3">
        <v>0.82299999999999995</v>
      </c>
      <c r="G17" s="6">
        <v>1.2999999999999999E-2</v>
      </c>
      <c r="H17" s="6">
        <v>1.6E-2</v>
      </c>
      <c r="I17" s="6">
        <v>1.7999999999999999E-2</v>
      </c>
      <c r="J17" s="6">
        <v>2.5000000000000001E-2</v>
      </c>
      <c r="K17" s="6">
        <v>3.4000000000000002E-2</v>
      </c>
      <c r="L17" s="6">
        <v>7.0000000000000007E-2</v>
      </c>
      <c r="M17" s="6">
        <v>1.7999999999999999E-2</v>
      </c>
      <c r="N17" s="6">
        <v>2.5000000000000001E-2</v>
      </c>
    </row>
    <row r="18" spans="1:14" ht="15" thickBot="1" x14ac:dyDescent="0.35">
      <c r="A18" s="2" t="s">
        <v>58</v>
      </c>
      <c r="B18" s="3">
        <v>1470</v>
      </c>
      <c r="C18" s="3">
        <v>1470</v>
      </c>
      <c r="D18" s="3">
        <v>0</v>
      </c>
      <c r="E18" s="3">
        <v>0</v>
      </c>
      <c r="F18" s="3">
        <v>0.82299999999999995</v>
      </c>
      <c r="G18" s="6">
        <v>1.2999999999999999E-2</v>
      </c>
      <c r="H18" s="6">
        <v>1.6E-2</v>
      </c>
      <c r="I18" s="6">
        <v>1.9E-2</v>
      </c>
      <c r="J18" s="6">
        <v>2.5999999999999999E-2</v>
      </c>
      <c r="K18" s="6">
        <v>3.5999999999999997E-2</v>
      </c>
      <c r="L18" s="6">
        <v>0.1</v>
      </c>
      <c r="M18" s="6">
        <v>1.7999999999999999E-2</v>
      </c>
      <c r="N18" s="6">
        <v>2.5999999999999999E-2</v>
      </c>
    </row>
    <row r="19" spans="1:14" ht="15" thickBot="1" x14ac:dyDescent="0.35">
      <c r="A19" s="2" t="s">
        <v>59</v>
      </c>
      <c r="B19" s="3">
        <v>1470</v>
      </c>
      <c r="C19" s="3">
        <v>1470</v>
      </c>
      <c r="D19" s="3">
        <v>0</v>
      </c>
      <c r="E19" s="3">
        <v>0</v>
      </c>
      <c r="F19" s="3">
        <v>0.82299999999999995</v>
      </c>
      <c r="G19" s="6">
        <v>1.2999999999999999E-2</v>
      </c>
      <c r="H19" s="6">
        <v>1.6E-2</v>
      </c>
      <c r="I19" s="6">
        <v>1.7999999999999999E-2</v>
      </c>
      <c r="J19" s="6">
        <v>2.5000000000000001E-2</v>
      </c>
      <c r="K19" s="6">
        <v>3.6999999999999998E-2</v>
      </c>
      <c r="L19" s="6">
        <v>0.10100000000000001</v>
      </c>
      <c r="M19" s="6">
        <v>1.7999999999999999E-2</v>
      </c>
      <c r="N19" s="6">
        <v>2.5000000000000001E-2</v>
      </c>
    </row>
    <row r="20" spans="1:14" ht="15" thickBot="1" x14ac:dyDescent="0.35">
      <c r="A20" s="2" t="s">
        <v>61</v>
      </c>
      <c r="B20" s="3">
        <v>1473</v>
      </c>
      <c r="C20" s="3">
        <v>1473</v>
      </c>
      <c r="D20" s="3">
        <v>0</v>
      </c>
      <c r="E20" s="3">
        <v>0</v>
      </c>
      <c r="F20" s="3">
        <v>0.82299999999999995</v>
      </c>
      <c r="G20" s="6">
        <v>1.4E-2</v>
      </c>
      <c r="H20" s="6">
        <v>1.7000000000000001E-2</v>
      </c>
      <c r="I20" s="6">
        <v>0.02</v>
      </c>
      <c r="J20" s="6">
        <v>2.9000000000000001E-2</v>
      </c>
      <c r="K20" s="6">
        <v>5.7000000000000002E-2</v>
      </c>
      <c r="L20" s="6">
        <v>0.14299999999999999</v>
      </c>
      <c r="M20" s="6">
        <v>1.9E-2</v>
      </c>
      <c r="N20" s="6">
        <v>2.9000000000000001E-2</v>
      </c>
    </row>
    <row r="21" spans="1:14" ht="15" thickBot="1" x14ac:dyDescent="0.35">
      <c r="A21" s="2" t="s">
        <v>64</v>
      </c>
      <c r="B21" s="3">
        <v>1473</v>
      </c>
      <c r="C21" s="3">
        <v>1473</v>
      </c>
      <c r="D21" s="3">
        <v>0</v>
      </c>
      <c r="E21" s="3">
        <v>0</v>
      </c>
      <c r="F21" s="3">
        <v>0.82399999999999995</v>
      </c>
      <c r="G21" s="6">
        <v>2.4E-2</v>
      </c>
      <c r="H21" s="6">
        <v>3.3000000000000002E-2</v>
      </c>
      <c r="I21" s="6">
        <v>3.5000000000000003E-2</v>
      </c>
      <c r="J21" s="6">
        <v>4.8000000000000001E-2</v>
      </c>
      <c r="K21" s="6">
        <v>8.5999999999999993E-2</v>
      </c>
      <c r="L21" s="6">
        <v>0.17799999999999999</v>
      </c>
      <c r="M21" s="6">
        <v>3.5000000000000003E-2</v>
      </c>
      <c r="N21" s="6">
        <v>4.7E-2</v>
      </c>
    </row>
    <row r="22" spans="1:14" ht="15" thickBot="1" x14ac:dyDescent="0.35">
      <c r="A22" s="2" t="s">
        <v>65</v>
      </c>
      <c r="B22" s="3">
        <v>1472</v>
      </c>
      <c r="C22" s="3">
        <v>1472</v>
      </c>
      <c r="D22" s="3">
        <v>0</v>
      </c>
      <c r="E22" s="3">
        <v>0</v>
      </c>
      <c r="F22" s="3">
        <v>0.82399999999999995</v>
      </c>
      <c r="G22" s="6">
        <v>2E-3</v>
      </c>
      <c r="H22" s="6">
        <v>4.0000000000000001E-3</v>
      </c>
      <c r="I22" s="6">
        <v>4.0000000000000001E-3</v>
      </c>
      <c r="J22" s="6">
        <v>6.0000000000000001E-3</v>
      </c>
      <c r="K22" s="6">
        <v>2.3E-2</v>
      </c>
      <c r="L22" s="6">
        <v>0.06</v>
      </c>
      <c r="M22" s="6">
        <v>4.0000000000000001E-3</v>
      </c>
      <c r="N22" s="6">
        <v>6.0000000000000001E-3</v>
      </c>
    </row>
    <row r="23" spans="1:14" ht="15" thickBot="1" x14ac:dyDescent="0.35">
      <c r="A23" s="2" t="s">
        <v>66</v>
      </c>
      <c r="B23" s="3">
        <v>1472</v>
      </c>
      <c r="C23" s="3">
        <v>1472</v>
      </c>
      <c r="D23" s="3">
        <v>0</v>
      </c>
      <c r="E23" s="3">
        <v>0</v>
      </c>
      <c r="F23" s="3">
        <v>0.82399999999999995</v>
      </c>
      <c r="G23" s="6">
        <v>2E-3</v>
      </c>
      <c r="H23" s="6">
        <v>4.0000000000000001E-3</v>
      </c>
      <c r="I23" s="6">
        <v>4.0000000000000001E-3</v>
      </c>
      <c r="J23" s="6">
        <v>5.0000000000000001E-3</v>
      </c>
      <c r="K23" s="6">
        <v>8.9999999999999993E-3</v>
      </c>
      <c r="L23" s="6">
        <v>3.2000000000000001E-2</v>
      </c>
      <c r="M23" s="6">
        <v>4.0000000000000001E-3</v>
      </c>
      <c r="N23" s="6">
        <v>5.0000000000000001E-3</v>
      </c>
    </row>
    <row r="24" spans="1:14" ht="15" thickBot="1" x14ac:dyDescent="0.35">
      <c r="A24" s="2" t="s">
        <v>67</v>
      </c>
      <c r="B24" s="3">
        <v>1470</v>
      </c>
      <c r="C24" s="3">
        <v>1470</v>
      </c>
      <c r="D24" s="3">
        <v>0</v>
      </c>
      <c r="E24" s="3">
        <v>0</v>
      </c>
      <c r="F24" s="3">
        <v>0.82399999999999995</v>
      </c>
      <c r="G24" s="6">
        <v>2E-3</v>
      </c>
      <c r="H24" s="6">
        <v>4.0000000000000001E-3</v>
      </c>
      <c r="I24" s="6">
        <v>4.0000000000000001E-3</v>
      </c>
      <c r="J24" s="6">
        <v>5.0000000000000001E-3</v>
      </c>
      <c r="K24" s="6">
        <v>8.0000000000000002E-3</v>
      </c>
      <c r="L24" s="6">
        <v>0.05</v>
      </c>
      <c r="M24" s="6">
        <v>4.0000000000000001E-3</v>
      </c>
      <c r="N24" s="6">
        <v>5.0000000000000001E-3</v>
      </c>
    </row>
    <row r="25" spans="1:14" ht="15" thickBot="1" x14ac:dyDescent="0.35">
      <c r="A25" s="2" t="s">
        <v>69</v>
      </c>
      <c r="B25" s="3">
        <v>1470</v>
      </c>
      <c r="C25" s="3">
        <v>1470</v>
      </c>
      <c r="D25" s="3">
        <v>0</v>
      </c>
      <c r="E25" s="3">
        <v>0</v>
      </c>
      <c r="F25" s="3">
        <v>0.82399999999999995</v>
      </c>
      <c r="G25" s="6">
        <v>2E-3</v>
      </c>
      <c r="H25" s="6">
        <v>4.0000000000000001E-3</v>
      </c>
      <c r="I25" s="6">
        <v>4.0000000000000001E-3</v>
      </c>
      <c r="J25" s="6">
        <v>5.0000000000000001E-3</v>
      </c>
      <c r="K25" s="6">
        <v>8.9999999999999993E-3</v>
      </c>
      <c r="L25" s="6">
        <v>6.0999999999999999E-2</v>
      </c>
      <c r="M25" s="6">
        <v>4.0000000000000001E-3</v>
      </c>
      <c r="N25" s="6">
        <v>5.0000000000000001E-3</v>
      </c>
    </row>
    <row r="26" spans="1:14" ht="15" thickBot="1" x14ac:dyDescent="0.35">
      <c r="A26" s="2" t="s">
        <v>70</v>
      </c>
      <c r="B26" s="3">
        <v>1472</v>
      </c>
      <c r="C26" s="3">
        <v>1472</v>
      </c>
      <c r="D26" s="3">
        <v>0</v>
      </c>
      <c r="E26" s="3">
        <v>0</v>
      </c>
      <c r="F26" s="3">
        <v>0.82399999999999995</v>
      </c>
      <c r="G26" s="6">
        <v>2E-3</v>
      </c>
      <c r="H26" s="6">
        <v>4.0000000000000001E-3</v>
      </c>
      <c r="I26" s="6">
        <v>4.0000000000000001E-3</v>
      </c>
      <c r="J26" s="6">
        <v>6.0000000000000001E-3</v>
      </c>
      <c r="K26" s="6">
        <v>1.0999999999999999E-2</v>
      </c>
      <c r="L26" s="6">
        <v>5.8000000000000003E-2</v>
      </c>
      <c r="M26" s="6">
        <v>4.0000000000000001E-3</v>
      </c>
      <c r="N26" s="6">
        <v>6.0000000000000001E-3</v>
      </c>
    </row>
    <row r="27" spans="1:14" ht="15" thickBot="1" x14ac:dyDescent="0.35">
      <c r="A27" s="2" t="s">
        <v>72</v>
      </c>
      <c r="B27" s="3">
        <v>1470</v>
      </c>
      <c r="C27" s="3">
        <v>1470</v>
      </c>
      <c r="D27" s="3">
        <v>0</v>
      </c>
      <c r="E27" s="3">
        <v>0</v>
      </c>
      <c r="F27" s="3">
        <v>0.82399999999999995</v>
      </c>
      <c r="G27" s="6">
        <v>2E-3</v>
      </c>
      <c r="H27" s="6">
        <v>4.0000000000000001E-3</v>
      </c>
      <c r="I27" s="6">
        <v>4.0000000000000001E-3</v>
      </c>
      <c r="J27" s="6">
        <v>5.0000000000000001E-3</v>
      </c>
      <c r="K27" s="6">
        <v>8.9999999999999993E-3</v>
      </c>
      <c r="L27" s="6">
        <v>8.1000000000000003E-2</v>
      </c>
      <c r="M27" s="6">
        <v>4.0000000000000001E-3</v>
      </c>
      <c r="N27" s="6">
        <v>5.0000000000000001E-3</v>
      </c>
    </row>
    <row r="28" spans="1:14" ht="21" thickBot="1" x14ac:dyDescent="0.35">
      <c r="A28" s="2" t="s">
        <v>73</v>
      </c>
      <c r="B28" s="3">
        <v>1472</v>
      </c>
      <c r="C28" s="3">
        <v>1472</v>
      </c>
      <c r="D28" s="3">
        <v>0</v>
      </c>
      <c r="E28" s="3">
        <v>0</v>
      </c>
      <c r="F28" s="3">
        <v>0.82399999999999995</v>
      </c>
      <c r="G28" s="6">
        <v>2E-3</v>
      </c>
      <c r="H28" s="6">
        <v>4.0000000000000001E-3</v>
      </c>
      <c r="I28" s="6">
        <v>4.0000000000000001E-3</v>
      </c>
      <c r="J28" s="6">
        <v>5.0000000000000001E-3</v>
      </c>
      <c r="K28" s="6">
        <v>1.6E-2</v>
      </c>
      <c r="L28" s="6">
        <v>5.5E-2</v>
      </c>
      <c r="M28" s="6">
        <v>4.0000000000000001E-3</v>
      </c>
      <c r="N28" s="6">
        <v>5.0000000000000001E-3</v>
      </c>
    </row>
    <row r="29" spans="1:14" ht="21" thickBot="1" x14ac:dyDescent="0.35">
      <c r="A29" s="2" t="s">
        <v>74</v>
      </c>
      <c r="B29" s="3">
        <v>1470</v>
      </c>
      <c r="C29" s="3">
        <v>1470</v>
      </c>
      <c r="D29" s="3">
        <v>0</v>
      </c>
      <c r="E29" s="3">
        <v>0</v>
      </c>
      <c r="F29" s="3">
        <v>0.82299999999999995</v>
      </c>
      <c r="G29" s="6">
        <v>2E-3</v>
      </c>
      <c r="H29" s="6">
        <v>4.0000000000000001E-3</v>
      </c>
      <c r="I29" s="6">
        <v>4.0000000000000001E-3</v>
      </c>
      <c r="J29" s="6">
        <v>5.0000000000000001E-3</v>
      </c>
      <c r="K29" s="6">
        <v>8.0000000000000002E-3</v>
      </c>
      <c r="L29" s="6">
        <v>5.7000000000000002E-2</v>
      </c>
      <c r="M29" s="6">
        <v>4.0000000000000001E-3</v>
      </c>
      <c r="N29" s="6">
        <v>5.0000000000000001E-3</v>
      </c>
    </row>
    <row r="30" spans="1:14" ht="21" thickBot="1" x14ac:dyDescent="0.35">
      <c r="A30" s="2" t="s">
        <v>76</v>
      </c>
      <c r="B30" s="3">
        <v>1474</v>
      </c>
      <c r="C30" s="3">
        <v>1474</v>
      </c>
      <c r="D30" s="3">
        <v>0</v>
      </c>
      <c r="E30" s="3">
        <v>0</v>
      </c>
      <c r="F30" s="3">
        <v>0.82199999999999995</v>
      </c>
      <c r="G30" s="6">
        <v>2E-3</v>
      </c>
      <c r="H30" s="6">
        <v>4.0000000000000001E-3</v>
      </c>
      <c r="I30" s="6">
        <v>5.0000000000000001E-3</v>
      </c>
      <c r="J30" s="6">
        <v>8.0000000000000002E-3</v>
      </c>
      <c r="K30" s="6">
        <v>1.4999999999999999E-2</v>
      </c>
      <c r="L30" s="6">
        <v>9.0999999999999998E-2</v>
      </c>
      <c r="M30" s="6">
        <v>5.0000000000000001E-3</v>
      </c>
      <c r="N30" s="6">
        <v>8.0000000000000002E-3</v>
      </c>
    </row>
    <row r="31" spans="1:14" ht="21" thickBot="1" x14ac:dyDescent="0.35">
      <c r="A31" s="2" t="s">
        <v>77</v>
      </c>
      <c r="B31" s="3">
        <v>1474</v>
      </c>
      <c r="C31" s="3">
        <v>1474</v>
      </c>
      <c r="D31" s="3">
        <v>0</v>
      </c>
      <c r="E31" s="3">
        <v>0</v>
      </c>
      <c r="F31" s="3">
        <v>0.82199999999999995</v>
      </c>
      <c r="G31" s="6">
        <v>2E-3</v>
      </c>
      <c r="H31" s="6">
        <v>4.0000000000000001E-3</v>
      </c>
      <c r="I31" s="6">
        <v>4.0000000000000001E-3</v>
      </c>
      <c r="J31" s="6">
        <v>5.0000000000000001E-3</v>
      </c>
      <c r="K31" s="6">
        <v>1.0999999999999999E-2</v>
      </c>
      <c r="L31" s="6">
        <v>8.5000000000000006E-2</v>
      </c>
      <c r="M31" s="6">
        <v>4.0000000000000001E-3</v>
      </c>
      <c r="N31" s="6">
        <v>5.0000000000000001E-3</v>
      </c>
    </row>
    <row r="32" spans="1:14" ht="15" thickBot="1" x14ac:dyDescent="0.35">
      <c r="A32" s="2" t="s">
        <v>79</v>
      </c>
      <c r="B32" s="3">
        <v>1474</v>
      </c>
      <c r="C32" s="3">
        <v>1474</v>
      </c>
      <c r="D32" s="3">
        <v>0</v>
      </c>
      <c r="E32" s="3">
        <v>0</v>
      </c>
      <c r="F32" s="3">
        <v>0.82199999999999995</v>
      </c>
      <c r="G32" s="6">
        <v>2E-3</v>
      </c>
      <c r="H32" s="6">
        <v>4.0000000000000001E-3</v>
      </c>
      <c r="I32" s="6">
        <v>4.0000000000000001E-3</v>
      </c>
      <c r="J32" s="6">
        <v>5.0000000000000001E-3</v>
      </c>
      <c r="K32" s="6">
        <v>1.2E-2</v>
      </c>
      <c r="L32" s="6">
        <v>8.3000000000000004E-2</v>
      </c>
      <c r="M32" s="6">
        <v>4.0000000000000001E-3</v>
      </c>
      <c r="N32" s="6">
        <v>5.0000000000000001E-3</v>
      </c>
    </row>
    <row r="33" spans="1:14" ht="15" thickBot="1" x14ac:dyDescent="0.35">
      <c r="A33" s="2" t="s">
        <v>80</v>
      </c>
      <c r="B33" s="3">
        <v>1472</v>
      </c>
      <c r="C33" s="3">
        <v>1472</v>
      </c>
      <c r="D33" s="3">
        <v>0</v>
      </c>
      <c r="E33" s="3">
        <v>0</v>
      </c>
      <c r="F33" s="3">
        <v>0.82399999999999995</v>
      </c>
      <c r="G33" s="6">
        <v>2E-3</v>
      </c>
      <c r="H33" s="6">
        <v>4.0000000000000001E-3</v>
      </c>
      <c r="I33" s="6">
        <v>4.0000000000000001E-3</v>
      </c>
      <c r="J33" s="6">
        <v>6.0000000000000001E-3</v>
      </c>
      <c r="K33" s="6">
        <v>1.2999999999999999E-2</v>
      </c>
      <c r="L33" s="6">
        <v>6.8000000000000005E-2</v>
      </c>
      <c r="M33" s="6">
        <v>4.0000000000000001E-3</v>
      </c>
      <c r="N33" s="6">
        <v>6.0000000000000001E-3</v>
      </c>
    </row>
    <row r="34" spans="1:14" ht="15" thickBot="1" x14ac:dyDescent="0.35">
      <c r="A34" s="2" t="s">
        <v>82</v>
      </c>
      <c r="B34" s="3">
        <v>1470</v>
      </c>
      <c r="C34" s="3">
        <v>1470</v>
      </c>
      <c r="D34" s="3">
        <v>0</v>
      </c>
      <c r="E34" s="3">
        <v>0</v>
      </c>
      <c r="F34" s="3">
        <v>0.82399999999999995</v>
      </c>
      <c r="G34" s="6">
        <v>2E-3</v>
      </c>
      <c r="H34" s="6">
        <v>4.0000000000000001E-3</v>
      </c>
      <c r="I34" s="6">
        <v>4.0000000000000001E-3</v>
      </c>
      <c r="J34" s="6">
        <v>6.0000000000000001E-3</v>
      </c>
      <c r="K34" s="6">
        <v>1.0999999999999999E-2</v>
      </c>
      <c r="L34" s="6">
        <v>6.4000000000000001E-2</v>
      </c>
      <c r="M34" s="6">
        <v>4.0000000000000001E-3</v>
      </c>
      <c r="N34" s="6">
        <v>6.0000000000000001E-3</v>
      </c>
    </row>
    <row r="35" spans="1:14" ht="21" thickBot="1" x14ac:dyDescent="0.35">
      <c r="A35" s="2" t="s">
        <v>83</v>
      </c>
      <c r="B35" s="3">
        <v>1470</v>
      </c>
      <c r="C35" s="3">
        <v>1470</v>
      </c>
      <c r="D35" s="3">
        <v>0</v>
      </c>
      <c r="E35" s="3">
        <v>0</v>
      </c>
      <c r="F35" s="3">
        <v>0.82399999999999995</v>
      </c>
      <c r="G35" s="6">
        <v>2E-3</v>
      </c>
      <c r="H35" s="6">
        <v>4.0000000000000001E-3</v>
      </c>
      <c r="I35" s="6">
        <v>4.0000000000000001E-3</v>
      </c>
      <c r="J35" s="6">
        <v>5.0000000000000001E-3</v>
      </c>
      <c r="K35" s="6">
        <v>8.9999999999999993E-3</v>
      </c>
      <c r="L35" s="6">
        <v>7.5999999999999998E-2</v>
      </c>
      <c r="M35" s="6">
        <v>4.0000000000000001E-3</v>
      </c>
      <c r="N35" s="6">
        <v>5.0000000000000001E-3</v>
      </c>
    </row>
    <row r="36" spans="1:14" ht="15" thickBot="1" x14ac:dyDescent="0.35">
      <c r="A36" s="2" t="s">
        <v>84</v>
      </c>
      <c r="B36" s="3">
        <v>1472</v>
      </c>
      <c r="C36" s="3">
        <v>1472</v>
      </c>
      <c r="D36" s="3">
        <v>0</v>
      </c>
      <c r="E36" s="3">
        <v>0</v>
      </c>
      <c r="F36" s="3">
        <v>0.82399999999999995</v>
      </c>
      <c r="G36" s="6">
        <v>2E-3</v>
      </c>
      <c r="H36" s="6">
        <v>4.0000000000000001E-3</v>
      </c>
      <c r="I36" s="6">
        <v>4.0000000000000001E-3</v>
      </c>
      <c r="J36" s="6">
        <v>5.0000000000000001E-3</v>
      </c>
      <c r="K36" s="6">
        <v>8.9999999999999993E-3</v>
      </c>
      <c r="L36" s="6">
        <v>5.2999999999999999E-2</v>
      </c>
      <c r="M36" s="6">
        <v>4.0000000000000001E-3</v>
      </c>
      <c r="N36" s="6">
        <v>5.0000000000000001E-3</v>
      </c>
    </row>
    <row r="37" spans="1:14" ht="15" thickBot="1" x14ac:dyDescent="0.35">
      <c r="A37" s="2" t="s">
        <v>85</v>
      </c>
      <c r="B37" s="3">
        <v>1472</v>
      </c>
      <c r="C37" s="3">
        <v>1472</v>
      </c>
      <c r="D37" s="3">
        <v>0</v>
      </c>
      <c r="E37" s="3">
        <v>0</v>
      </c>
      <c r="F37" s="3">
        <v>0.82399999999999995</v>
      </c>
      <c r="G37" s="6">
        <v>2E-3</v>
      </c>
      <c r="H37" s="6">
        <v>4.0000000000000001E-3</v>
      </c>
      <c r="I37" s="6">
        <v>4.0000000000000001E-3</v>
      </c>
      <c r="J37" s="6">
        <v>5.0000000000000001E-3</v>
      </c>
      <c r="K37" s="6">
        <v>1.2999999999999999E-2</v>
      </c>
      <c r="L37" s="6">
        <v>6.9000000000000006E-2</v>
      </c>
      <c r="M37" s="6">
        <v>4.0000000000000001E-3</v>
      </c>
      <c r="N37" s="6">
        <v>5.0000000000000001E-3</v>
      </c>
    </row>
    <row r="38" spans="1:14" ht="15" thickBot="1" x14ac:dyDescent="0.35">
      <c r="A38" s="2" t="s">
        <v>86</v>
      </c>
      <c r="B38" s="3">
        <v>1472</v>
      </c>
      <c r="C38" s="3">
        <v>1472</v>
      </c>
      <c r="D38" s="3">
        <v>0</v>
      </c>
      <c r="E38" s="3">
        <v>0</v>
      </c>
      <c r="F38" s="3">
        <v>0.82399999999999995</v>
      </c>
      <c r="G38" s="6">
        <v>2E-3</v>
      </c>
      <c r="H38" s="6">
        <v>4.0000000000000001E-3</v>
      </c>
      <c r="I38" s="6">
        <v>4.0000000000000001E-3</v>
      </c>
      <c r="J38" s="6">
        <v>5.0000000000000001E-3</v>
      </c>
      <c r="K38" s="6">
        <v>2.1000000000000001E-2</v>
      </c>
      <c r="L38" s="6">
        <v>0.05</v>
      </c>
      <c r="M38" s="6">
        <v>4.0000000000000001E-3</v>
      </c>
      <c r="N38" s="6">
        <v>5.0000000000000001E-3</v>
      </c>
    </row>
    <row r="39" spans="1:14" ht="15" thickBot="1" x14ac:dyDescent="0.35">
      <c r="A39" s="2" t="s">
        <v>90</v>
      </c>
      <c r="B39" s="3">
        <v>1473</v>
      </c>
      <c r="C39" s="3">
        <v>1473</v>
      </c>
      <c r="D39" s="3">
        <v>0</v>
      </c>
      <c r="E39" s="3">
        <v>0</v>
      </c>
      <c r="F39" s="3">
        <v>0.82299999999999995</v>
      </c>
      <c r="G39" s="6">
        <v>2E-3</v>
      </c>
      <c r="H39" s="6">
        <v>4.0000000000000001E-3</v>
      </c>
      <c r="I39" s="6">
        <v>4.0000000000000001E-3</v>
      </c>
      <c r="J39" s="6">
        <v>7.0000000000000001E-3</v>
      </c>
      <c r="K39" s="6">
        <v>2.8000000000000001E-2</v>
      </c>
      <c r="L39" s="6">
        <v>0.08</v>
      </c>
      <c r="M39" s="6">
        <v>5.0000000000000001E-3</v>
      </c>
      <c r="N39" s="6">
        <v>7.0000000000000001E-3</v>
      </c>
    </row>
    <row r="40" spans="1:14" ht="21" thickBot="1" x14ac:dyDescent="0.35">
      <c r="A40" s="2" t="s">
        <v>92</v>
      </c>
      <c r="B40" s="3">
        <v>1470</v>
      </c>
      <c r="C40" s="3">
        <v>1470</v>
      </c>
      <c r="D40" s="3">
        <v>0</v>
      </c>
      <c r="E40" s="3">
        <v>0</v>
      </c>
      <c r="F40" s="3">
        <v>0.82399999999999995</v>
      </c>
      <c r="G40" s="4">
        <v>0.44</v>
      </c>
      <c r="H40" s="4">
        <v>0.56299999999999994</v>
      </c>
      <c r="I40" s="4">
        <v>0.60299999999999998</v>
      </c>
      <c r="J40" s="4">
        <v>0.67800000000000005</v>
      </c>
      <c r="K40" s="5">
        <v>0.78</v>
      </c>
      <c r="L40" s="5">
        <v>1.341</v>
      </c>
      <c r="M40" s="4">
        <v>0.57299999999999995</v>
      </c>
      <c r="N40" s="4">
        <v>0.67800000000000005</v>
      </c>
    </row>
    <row r="41" spans="1:14" ht="15" thickBot="1" x14ac:dyDescent="0.35">
      <c r="A41" s="22" t="s">
        <v>94</v>
      </c>
      <c r="B41" s="23"/>
      <c r="C41" s="23"/>
      <c r="D41" s="23"/>
      <c r="E41" s="23"/>
      <c r="F41" s="23"/>
      <c r="G41" s="24"/>
      <c r="H41" s="24">
        <f>SUM(H3:H40)</f>
        <v>1.6380000000000001</v>
      </c>
      <c r="I41" s="24">
        <f t="shared" ref="I41:N41" si="0">SUM(I3:I40)</f>
        <v>1.8009999999999999</v>
      </c>
      <c r="J41" s="24">
        <f t="shared" si="0"/>
        <v>2.6659999999999981</v>
      </c>
      <c r="K41" s="24">
        <f t="shared" si="0"/>
        <v>3.4669999999999987</v>
      </c>
      <c r="L41" s="24">
        <f t="shared" si="0"/>
        <v>39.187999999999995</v>
      </c>
      <c r="M41" s="24">
        <f t="shared" si="0"/>
        <v>1.7639999999999998</v>
      </c>
      <c r="N41" s="24">
        <f t="shared" si="0"/>
        <v>2.6609999999999983</v>
      </c>
    </row>
    <row r="42" spans="1:14" ht="15" thickBot="1" x14ac:dyDescent="0.35">
      <c r="A42" s="2" t="s">
        <v>38</v>
      </c>
      <c r="B42" s="3">
        <v>1469</v>
      </c>
      <c r="C42" s="3">
        <v>1469</v>
      </c>
      <c r="D42" s="3">
        <v>0</v>
      </c>
      <c r="E42" s="3">
        <v>0</v>
      </c>
      <c r="F42" s="3">
        <v>0.81899999999999995</v>
      </c>
      <c r="G42" s="5">
        <v>1.427</v>
      </c>
      <c r="H42" s="5">
        <v>1.706</v>
      </c>
      <c r="I42" s="5">
        <v>1.8080000000000001</v>
      </c>
      <c r="J42" s="5">
        <v>2.1269999999999998</v>
      </c>
      <c r="K42" s="5">
        <v>2.3479999999999999</v>
      </c>
      <c r="L42" s="5">
        <v>33.252000000000002</v>
      </c>
      <c r="M42" s="5">
        <v>1.766</v>
      </c>
      <c r="N42" s="5">
        <v>2.1269999999999998</v>
      </c>
    </row>
    <row r="45" spans="1:14" ht="15" thickBot="1" x14ac:dyDescent="0.35"/>
    <row r="46" spans="1:14" s="15" customFormat="1" ht="15" thickBot="1" x14ac:dyDescent="0.35">
      <c r="A46" s="14" t="s">
        <v>23</v>
      </c>
      <c r="B46" s="14" t="s">
        <v>24</v>
      </c>
      <c r="C46" s="14" t="s">
        <v>25</v>
      </c>
      <c r="D46" s="14" t="s">
        <v>26</v>
      </c>
      <c r="E46" s="14" t="s">
        <v>27</v>
      </c>
      <c r="F46" s="14" t="s">
        <v>28</v>
      </c>
      <c r="G46" s="14" t="s">
        <v>29</v>
      </c>
      <c r="H46" s="14" t="s">
        <v>30</v>
      </c>
      <c r="I46" s="14" t="s">
        <v>31</v>
      </c>
      <c r="J46" s="14" t="s">
        <v>32</v>
      </c>
      <c r="K46" s="14" t="s">
        <v>33</v>
      </c>
      <c r="L46" s="14" t="s">
        <v>34</v>
      </c>
      <c r="M46" s="14" t="s">
        <v>35</v>
      </c>
      <c r="N46" s="14" t="s">
        <v>36</v>
      </c>
    </row>
    <row r="47" spans="1:14" ht="15" thickBot="1" x14ac:dyDescent="0.35">
      <c r="A47" s="2" t="s">
        <v>43</v>
      </c>
      <c r="B47" s="3">
        <v>1136</v>
      </c>
      <c r="C47" s="3">
        <v>1136</v>
      </c>
      <c r="D47" s="3">
        <v>0</v>
      </c>
      <c r="E47" s="3">
        <v>0</v>
      </c>
      <c r="F47" s="3">
        <v>0.63400000000000001</v>
      </c>
      <c r="G47" s="6">
        <v>2.5000000000000001E-2</v>
      </c>
      <c r="H47" s="6">
        <v>3.5000000000000003E-2</v>
      </c>
      <c r="I47" s="6">
        <v>3.9E-2</v>
      </c>
      <c r="J47" s="6">
        <v>5.8999999999999997E-2</v>
      </c>
      <c r="K47" s="6">
        <v>0.20899999999999999</v>
      </c>
      <c r="L47" s="4">
        <v>0.27800000000000002</v>
      </c>
      <c r="M47" s="6">
        <v>4.2000000000000003E-2</v>
      </c>
      <c r="N47" s="6">
        <v>5.8999999999999997E-2</v>
      </c>
    </row>
    <row r="48" spans="1:14" ht="15" thickBot="1" x14ac:dyDescent="0.35">
      <c r="A48" s="2" t="s">
        <v>47</v>
      </c>
      <c r="B48" s="3">
        <v>1137</v>
      </c>
      <c r="C48" s="3">
        <v>1137</v>
      </c>
      <c r="D48" s="3">
        <v>0</v>
      </c>
      <c r="E48" s="3">
        <v>0</v>
      </c>
      <c r="F48" s="3">
        <v>0.63300000000000001</v>
      </c>
      <c r="G48" s="6">
        <v>1.6E-2</v>
      </c>
      <c r="H48" s="6">
        <v>0.02</v>
      </c>
      <c r="I48" s="6">
        <v>2.1999999999999999E-2</v>
      </c>
      <c r="J48" s="6">
        <v>3.2000000000000001E-2</v>
      </c>
      <c r="K48" s="6">
        <v>6.8000000000000005E-2</v>
      </c>
      <c r="L48" s="6">
        <v>0.16200000000000001</v>
      </c>
      <c r="M48" s="6">
        <v>2.1999999999999999E-2</v>
      </c>
      <c r="N48" s="6">
        <v>3.2000000000000001E-2</v>
      </c>
    </row>
    <row r="49" spans="1:14" ht="15" thickBot="1" x14ac:dyDescent="0.35">
      <c r="A49" s="2" t="s">
        <v>50</v>
      </c>
      <c r="B49" s="3">
        <v>1137</v>
      </c>
      <c r="C49" s="3">
        <v>1137</v>
      </c>
      <c r="D49" s="3">
        <v>0</v>
      </c>
      <c r="E49" s="3">
        <v>0</v>
      </c>
      <c r="F49" s="3">
        <v>0.63300000000000001</v>
      </c>
      <c r="G49" s="6">
        <v>1.2999999999999999E-2</v>
      </c>
      <c r="H49" s="6">
        <v>1.6E-2</v>
      </c>
      <c r="I49" s="6">
        <v>1.9E-2</v>
      </c>
      <c r="J49" s="6">
        <v>2.5000000000000001E-2</v>
      </c>
      <c r="K49" s="6">
        <v>3.9E-2</v>
      </c>
      <c r="L49" s="6">
        <v>8.5999999999999993E-2</v>
      </c>
      <c r="M49" s="6">
        <v>1.7999999999999999E-2</v>
      </c>
      <c r="N49" s="6">
        <v>2.5000000000000001E-2</v>
      </c>
    </row>
    <row r="50" spans="1:14" ht="15" thickBot="1" x14ac:dyDescent="0.35">
      <c r="A50" s="2" t="s">
        <v>53</v>
      </c>
      <c r="B50" s="3">
        <v>1136</v>
      </c>
      <c r="C50" s="3">
        <v>1136</v>
      </c>
      <c r="D50" s="3">
        <v>0</v>
      </c>
      <c r="E50" s="3">
        <v>0</v>
      </c>
      <c r="F50" s="3">
        <v>0.63300000000000001</v>
      </c>
      <c r="G50" s="6">
        <v>9.1999999999999998E-2</v>
      </c>
      <c r="H50" s="6">
        <v>0.17100000000000001</v>
      </c>
      <c r="I50" s="6">
        <v>0.19800000000000001</v>
      </c>
      <c r="J50" s="6">
        <v>0.23400000000000001</v>
      </c>
      <c r="K50" s="4">
        <v>0.27200000000000002</v>
      </c>
      <c r="L50" s="4">
        <v>0.44700000000000001</v>
      </c>
      <c r="M50" s="6">
        <v>0.17499999999999999</v>
      </c>
      <c r="N50" s="6">
        <v>0.23400000000000001</v>
      </c>
    </row>
    <row r="51" spans="1:14" ht="15" thickBot="1" x14ac:dyDescent="0.35">
      <c r="A51" s="2" t="s">
        <v>60</v>
      </c>
      <c r="B51" s="3">
        <v>1136</v>
      </c>
      <c r="C51" s="3">
        <v>1136</v>
      </c>
      <c r="D51" s="3">
        <v>0</v>
      </c>
      <c r="E51" s="3">
        <v>0</v>
      </c>
      <c r="F51" s="3">
        <v>0.63300000000000001</v>
      </c>
      <c r="G51" s="6">
        <v>1.2999999999999999E-2</v>
      </c>
      <c r="H51" s="6">
        <v>1.7000000000000001E-2</v>
      </c>
      <c r="I51" s="6">
        <v>0.02</v>
      </c>
      <c r="J51" s="6">
        <v>2.9000000000000001E-2</v>
      </c>
      <c r="K51" s="6">
        <v>6.0999999999999999E-2</v>
      </c>
      <c r="L51" s="6">
        <v>0.125</v>
      </c>
      <c r="M51" s="6">
        <v>1.9E-2</v>
      </c>
      <c r="N51" s="6">
        <v>2.8000000000000001E-2</v>
      </c>
    </row>
    <row r="52" spans="1:14" ht="15" thickBot="1" x14ac:dyDescent="0.35">
      <c r="A52" s="2" t="s">
        <v>62</v>
      </c>
      <c r="B52" s="3">
        <v>1137</v>
      </c>
      <c r="C52" s="3">
        <v>1137</v>
      </c>
      <c r="D52" s="3">
        <v>0</v>
      </c>
      <c r="E52" s="3">
        <v>0</v>
      </c>
      <c r="F52" s="3">
        <v>0.63300000000000001</v>
      </c>
      <c r="G52" s="6">
        <v>1.2999999999999999E-2</v>
      </c>
      <c r="H52" s="6">
        <v>1.9E-2</v>
      </c>
      <c r="I52" s="6">
        <v>2.1999999999999999E-2</v>
      </c>
      <c r="J52" s="6">
        <v>2.9000000000000001E-2</v>
      </c>
      <c r="K52" s="6">
        <v>5.1999999999999998E-2</v>
      </c>
      <c r="L52" s="6">
        <v>0.17199999999999999</v>
      </c>
      <c r="M52" s="6">
        <v>2.1000000000000001E-2</v>
      </c>
      <c r="N52" s="6">
        <v>2.9000000000000001E-2</v>
      </c>
    </row>
    <row r="53" spans="1:14" ht="15" thickBot="1" x14ac:dyDescent="0.35">
      <c r="A53" s="2" t="s">
        <v>63</v>
      </c>
      <c r="B53" s="3">
        <v>1137</v>
      </c>
      <c r="C53" s="3">
        <v>1137</v>
      </c>
      <c r="D53" s="3">
        <v>0</v>
      </c>
      <c r="E53" s="3">
        <v>0</v>
      </c>
      <c r="F53" s="3">
        <v>0.63300000000000001</v>
      </c>
      <c r="G53" s="6">
        <v>3.1E-2</v>
      </c>
      <c r="H53" s="6">
        <v>3.5000000000000003E-2</v>
      </c>
      <c r="I53" s="6">
        <v>3.9E-2</v>
      </c>
      <c r="J53" s="6">
        <v>4.9000000000000002E-2</v>
      </c>
      <c r="K53" s="6">
        <v>6.9000000000000006E-2</v>
      </c>
      <c r="L53" s="6">
        <v>0.21299999999999999</v>
      </c>
      <c r="M53" s="6">
        <v>3.7999999999999999E-2</v>
      </c>
      <c r="N53" s="6">
        <v>4.8000000000000001E-2</v>
      </c>
    </row>
    <row r="54" spans="1:14" ht="21" thickBot="1" x14ac:dyDescent="0.35">
      <c r="A54" s="2" t="s">
        <v>68</v>
      </c>
      <c r="B54" s="3">
        <v>1136</v>
      </c>
      <c r="C54" s="3">
        <v>1136</v>
      </c>
      <c r="D54" s="3">
        <v>0</v>
      </c>
      <c r="E54" s="3">
        <v>0</v>
      </c>
      <c r="F54" s="3">
        <v>0.63300000000000001</v>
      </c>
      <c r="G54" s="6">
        <v>3.0000000000000001E-3</v>
      </c>
      <c r="H54" s="6">
        <v>4.0000000000000001E-3</v>
      </c>
      <c r="I54" s="6">
        <v>5.0000000000000001E-3</v>
      </c>
      <c r="J54" s="6">
        <v>8.9999999999999993E-3</v>
      </c>
      <c r="K54" s="6">
        <v>1.2E-2</v>
      </c>
      <c r="L54" s="6">
        <v>7.1999999999999995E-2</v>
      </c>
      <c r="M54" s="6">
        <v>5.0000000000000001E-3</v>
      </c>
      <c r="N54" s="6">
        <v>8.9999999999999993E-3</v>
      </c>
    </row>
    <row r="55" spans="1:14" ht="15" thickBot="1" x14ac:dyDescent="0.35">
      <c r="A55" s="2" t="s">
        <v>71</v>
      </c>
      <c r="B55" s="3">
        <v>1136</v>
      </c>
      <c r="C55" s="3">
        <v>1136</v>
      </c>
      <c r="D55" s="3">
        <v>0</v>
      </c>
      <c r="E55" s="3">
        <v>0</v>
      </c>
      <c r="F55" s="3">
        <v>0.63400000000000001</v>
      </c>
      <c r="G55" s="6">
        <v>2E-3</v>
      </c>
      <c r="H55" s="6">
        <v>4.0000000000000001E-3</v>
      </c>
      <c r="I55" s="6">
        <v>6.0000000000000001E-3</v>
      </c>
      <c r="J55" s="6">
        <v>0.01</v>
      </c>
      <c r="K55" s="6">
        <v>1.4999999999999999E-2</v>
      </c>
      <c r="L55" s="6">
        <v>6.7000000000000004E-2</v>
      </c>
      <c r="M55" s="6">
        <v>6.0000000000000001E-3</v>
      </c>
      <c r="N55" s="6">
        <v>0.01</v>
      </c>
    </row>
    <row r="56" spans="1:14" ht="15" thickBot="1" x14ac:dyDescent="0.35">
      <c r="A56" s="2" t="s">
        <v>75</v>
      </c>
      <c r="B56" s="3">
        <v>1137</v>
      </c>
      <c r="C56" s="3">
        <v>1137</v>
      </c>
      <c r="D56" s="3">
        <v>0</v>
      </c>
      <c r="E56" s="3">
        <v>0</v>
      </c>
      <c r="F56" s="3">
        <v>0.63300000000000001</v>
      </c>
      <c r="G56" s="6">
        <v>3.0000000000000001E-3</v>
      </c>
      <c r="H56" s="6">
        <v>4.0000000000000001E-3</v>
      </c>
      <c r="I56" s="6">
        <v>4.0000000000000001E-3</v>
      </c>
      <c r="J56" s="6">
        <v>8.0000000000000002E-3</v>
      </c>
      <c r="K56" s="6">
        <v>1.4999999999999999E-2</v>
      </c>
      <c r="L56" s="6">
        <v>4.8000000000000001E-2</v>
      </c>
      <c r="M56" s="6">
        <v>5.0000000000000001E-3</v>
      </c>
      <c r="N56" s="6">
        <v>8.0000000000000002E-3</v>
      </c>
    </row>
    <row r="57" spans="1:14" ht="15" thickBot="1" x14ac:dyDescent="0.35">
      <c r="A57" s="2" t="s">
        <v>78</v>
      </c>
      <c r="B57" s="3">
        <v>1137</v>
      </c>
      <c r="C57" s="3">
        <v>1137</v>
      </c>
      <c r="D57" s="3">
        <v>0</v>
      </c>
      <c r="E57" s="3">
        <v>0</v>
      </c>
      <c r="F57" s="3">
        <v>0.63300000000000001</v>
      </c>
      <c r="G57" s="6">
        <v>2E-3</v>
      </c>
      <c r="H57" s="6">
        <v>4.0000000000000001E-3</v>
      </c>
      <c r="I57" s="6">
        <v>4.0000000000000001E-3</v>
      </c>
      <c r="J57" s="6">
        <v>5.0000000000000001E-3</v>
      </c>
      <c r="K57" s="6">
        <v>1.7000000000000001E-2</v>
      </c>
      <c r="L57" s="6">
        <v>5.8000000000000003E-2</v>
      </c>
      <c r="M57" s="6">
        <v>4.0000000000000001E-3</v>
      </c>
      <c r="N57" s="6">
        <v>5.0000000000000001E-3</v>
      </c>
    </row>
    <row r="58" spans="1:14" ht="15" thickBot="1" x14ac:dyDescent="0.35">
      <c r="A58" s="2" t="s">
        <v>81</v>
      </c>
      <c r="B58" s="3">
        <v>1136</v>
      </c>
      <c r="C58" s="3">
        <v>1136</v>
      </c>
      <c r="D58" s="3">
        <v>0</v>
      </c>
      <c r="E58" s="3">
        <v>0</v>
      </c>
      <c r="F58" s="3">
        <v>0.63300000000000001</v>
      </c>
      <c r="G58" s="6">
        <v>2E-3</v>
      </c>
      <c r="H58" s="6">
        <v>4.0000000000000001E-3</v>
      </c>
      <c r="I58" s="6">
        <v>4.0000000000000001E-3</v>
      </c>
      <c r="J58" s="6">
        <v>6.0000000000000001E-3</v>
      </c>
      <c r="K58" s="6">
        <v>3.6999999999999998E-2</v>
      </c>
      <c r="L58" s="6">
        <v>7.5999999999999998E-2</v>
      </c>
      <c r="M58" s="6">
        <v>5.0000000000000001E-3</v>
      </c>
      <c r="N58" s="6">
        <v>6.0000000000000001E-3</v>
      </c>
    </row>
    <row r="59" spans="1:14" ht="15" thickBot="1" x14ac:dyDescent="0.35">
      <c r="A59" s="2" t="s">
        <v>87</v>
      </c>
      <c r="B59" s="3">
        <v>1137</v>
      </c>
      <c r="C59" s="3">
        <v>1137</v>
      </c>
      <c r="D59" s="3">
        <v>0</v>
      </c>
      <c r="E59" s="3">
        <v>0</v>
      </c>
      <c r="F59" s="3">
        <v>0.63300000000000001</v>
      </c>
      <c r="G59" s="6">
        <v>2E-3</v>
      </c>
      <c r="H59" s="6">
        <v>4.0000000000000001E-3</v>
      </c>
      <c r="I59" s="6">
        <v>4.0000000000000001E-3</v>
      </c>
      <c r="J59" s="6">
        <v>5.0000000000000001E-3</v>
      </c>
      <c r="K59" s="6">
        <v>1.4E-2</v>
      </c>
      <c r="L59" s="6">
        <v>5.7000000000000002E-2</v>
      </c>
      <c r="M59" s="6">
        <v>4.0000000000000001E-3</v>
      </c>
      <c r="N59" s="6">
        <v>5.0000000000000001E-3</v>
      </c>
    </row>
    <row r="60" spans="1:14" ht="15" thickBot="1" x14ac:dyDescent="0.35">
      <c r="A60" s="2" t="s">
        <v>88</v>
      </c>
      <c r="B60" s="3">
        <v>1137</v>
      </c>
      <c r="C60" s="3">
        <v>1137</v>
      </c>
      <c r="D60" s="3">
        <v>0</v>
      </c>
      <c r="E60" s="3">
        <v>0</v>
      </c>
      <c r="F60" s="3">
        <v>0.63300000000000001</v>
      </c>
      <c r="G60" s="6">
        <v>2E-3</v>
      </c>
      <c r="H60" s="6">
        <v>4.0000000000000001E-3</v>
      </c>
      <c r="I60" s="6">
        <v>4.0000000000000001E-3</v>
      </c>
      <c r="J60" s="6">
        <v>5.0000000000000001E-3</v>
      </c>
      <c r="K60" s="6">
        <v>2.5999999999999999E-2</v>
      </c>
      <c r="L60" s="6">
        <v>8.1000000000000003E-2</v>
      </c>
      <c r="M60" s="6">
        <v>4.0000000000000001E-3</v>
      </c>
      <c r="N60" s="6">
        <v>5.0000000000000001E-3</v>
      </c>
    </row>
    <row r="61" spans="1:14" ht="15" thickBot="1" x14ac:dyDescent="0.35">
      <c r="A61" s="2" t="s">
        <v>89</v>
      </c>
      <c r="B61" s="3">
        <v>1137</v>
      </c>
      <c r="C61" s="3">
        <v>1137</v>
      </c>
      <c r="D61" s="3">
        <v>0</v>
      </c>
      <c r="E61" s="3">
        <v>0</v>
      </c>
      <c r="F61" s="3">
        <v>0.63300000000000001</v>
      </c>
      <c r="G61" s="6">
        <v>2E-3</v>
      </c>
      <c r="H61" s="6">
        <v>4.0000000000000001E-3</v>
      </c>
      <c r="I61" s="6">
        <v>4.0000000000000001E-3</v>
      </c>
      <c r="J61" s="6">
        <v>6.0000000000000001E-3</v>
      </c>
      <c r="K61" s="6">
        <v>3.9E-2</v>
      </c>
      <c r="L61" s="6">
        <v>8.7999999999999995E-2</v>
      </c>
      <c r="M61" s="6">
        <v>5.0000000000000001E-3</v>
      </c>
      <c r="N61" s="6">
        <v>6.0000000000000001E-3</v>
      </c>
    </row>
    <row r="62" spans="1:14" ht="21" thickBot="1" x14ac:dyDescent="0.35">
      <c r="A62" s="7" t="s">
        <v>91</v>
      </c>
      <c r="B62" s="8">
        <v>1136</v>
      </c>
      <c r="C62" s="8">
        <v>1136</v>
      </c>
      <c r="D62" s="8">
        <v>0</v>
      </c>
      <c r="E62" s="8">
        <v>0</v>
      </c>
      <c r="F62" s="8">
        <v>0.63300000000000001</v>
      </c>
      <c r="G62" s="9">
        <v>0.4</v>
      </c>
      <c r="H62" s="9">
        <v>0.54200000000000004</v>
      </c>
      <c r="I62" s="9">
        <v>0.68400000000000005</v>
      </c>
      <c r="J62" s="10">
        <v>0.82699999999999996</v>
      </c>
      <c r="K62" s="10">
        <v>0.94499999999999995</v>
      </c>
      <c r="L62" s="10">
        <v>1.2649999999999999</v>
      </c>
      <c r="M62" s="9">
        <v>0.59099999999999997</v>
      </c>
      <c r="N62" s="10">
        <v>0.82699999999999996</v>
      </c>
    </row>
    <row r="63" spans="1:14" ht="15" thickBot="1" x14ac:dyDescent="0.35">
      <c r="A63" s="31" t="s">
        <v>94</v>
      </c>
      <c r="B63" s="32"/>
      <c r="C63" s="32"/>
      <c r="D63" s="32"/>
      <c r="E63" s="32"/>
      <c r="F63" s="32"/>
      <c r="G63" s="33"/>
      <c r="H63" s="33">
        <f>SUM(H47:H62)</f>
        <v>0.88700000000000012</v>
      </c>
      <c r="I63" s="33">
        <f t="shared" ref="I63:N63" si="1">SUM(I47:I62)</f>
        <v>1.0780000000000001</v>
      </c>
      <c r="J63" s="33">
        <f t="shared" si="1"/>
        <v>1.3380000000000001</v>
      </c>
      <c r="K63" s="33">
        <f t="shared" si="1"/>
        <v>1.8900000000000001</v>
      </c>
      <c r="L63" s="33">
        <f t="shared" si="1"/>
        <v>3.2949999999999999</v>
      </c>
      <c r="M63" s="33">
        <f t="shared" si="1"/>
        <v>0.96399999999999997</v>
      </c>
      <c r="N63" s="33">
        <f t="shared" si="1"/>
        <v>1.3359999999999999</v>
      </c>
    </row>
    <row r="64" spans="1:14" ht="15" thickBot="1" x14ac:dyDescent="0.35">
      <c r="A64" s="2" t="s">
        <v>37</v>
      </c>
      <c r="B64" s="3">
        <v>1136</v>
      </c>
      <c r="C64" s="3">
        <v>1136</v>
      </c>
      <c r="D64" s="3">
        <v>0</v>
      </c>
      <c r="E64" s="3">
        <v>0</v>
      </c>
      <c r="F64" s="3">
        <v>0.63200000000000001</v>
      </c>
      <c r="G64" s="4">
        <v>0.68500000000000005</v>
      </c>
      <c r="H64" s="5">
        <v>0.91900000000000004</v>
      </c>
      <c r="I64" s="5">
        <v>1.0529999999999999</v>
      </c>
      <c r="J64" s="5">
        <v>1.2529999999999999</v>
      </c>
      <c r="K64" s="5">
        <v>1.452</v>
      </c>
      <c r="L64" s="5">
        <v>2.1150000000000002</v>
      </c>
      <c r="M64" s="5">
        <v>0.96199999999999997</v>
      </c>
      <c r="N64" s="5">
        <v>1.252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94C7-4DBC-4C05-99FB-E20ECDCA6513}">
  <dimension ref="A1:N64"/>
  <sheetViews>
    <sheetView topLeftCell="A40" workbookViewId="0">
      <selection activeCell="H63" sqref="H63:N63"/>
    </sheetView>
  </sheetViews>
  <sheetFormatPr defaultRowHeight="14.4" x14ac:dyDescent="0.3"/>
  <cols>
    <col min="1" max="1" width="47.88671875" customWidth="1"/>
  </cols>
  <sheetData>
    <row r="1" spans="1:14" ht="15" thickBot="1" x14ac:dyDescent="0.35">
      <c r="A1" t="s">
        <v>93</v>
      </c>
    </row>
    <row r="2" spans="1:14" s="15" customFormat="1" ht="15" thickBot="1" x14ac:dyDescent="0.35">
      <c r="A2" s="14" t="s">
        <v>23</v>
      </c>
      <c r="B2" s="14" t="s">
        <v>24</v>
      </c>
      <c r="C2" s="14" t="s">
        <v>25</v>
      </c>
      <c r="D2" s="14" t="s">
        <v>26</v>
      </c>
      <c r="E2" s="14" t="s">
        <v>27</v>
      </c>
      <c r="F2" s="14" t="s">
        <v>28</v>
      </c>
      <c r="G2" s="14" t="s">
        <v>29</v>
      </c>
      <c r="H2" s="14" t="s">
        <v>30</v>
      </c>
      <c r="I2" s="14" t="s">
        <v>31</v>
      </c>
      <c r="J2" s="14" t="s">
        <v>32</v>
      </c>
      <c r="K2" s="14" t="s">
        <v>33</v>
      </c>
      <c r="L2" s="14" t="s">
        <v>34</v>
      </c>
      <c r="M2" s="14" t="s">
        <v>35</v>
      </c>
      <c r="N2" s="14" t="s">
        <v>36</v>
      </c>
    </row>
    <row r="3" spans="1:14" ht="15" thickBot="1" x14ac:dyDescent="0.35">
      <c r="A3" s="2" t="s">
        <v>39</v>
      </c>
      <c r="B3" s="3">
        <v>1421</v>
      </c>
      <c r="C3" s="3">
        <v>1421</v>
      </c>
      <c r="D3" s="3">
        <v>0</v>
      </c>
      <c r="E3" s="3">
        <v>0</v>
      </c>
      <c r="F3" s="3">
        <v>0.79300000000000004</v>
      </c>
      <c r="G3" s="6">
        <v>1.7999999999999999E-2</v>
      </c>
      <c r="H3" s="6">
        <v>2.3E-2</v>
      </c>
      <c r="I3" s="6">
        <v>2.7E-2</v>
      </c>
      <c r="J3" s="6">
        <v>6.7000000000000004E-2</v>
      </c>
      <c r="K3" s="6">
        <v>0.23200000000000001</v>
      </c>
      <c r="L3" s="4">
        <v>0.56000000000000005</v>
      </c>
      <c r="M3" s="6">
        <v>3.1E-2</v>
      </c>
      <c r="N3" s="6">
        <v>6.7000000000000004E-2</v>
      </c>
    </row>
    <row r="4" spans="1:14" ht="15" thickBot="1" x14ac:dyDescent="0.35">
      <c r="A4" s="2" t="s">
        <v>40</v>
      </c>
      <c r="B4" s="3">
        <v>1419</v>
      </c>
      <c r="C4" s="3">
        <v>1419</v>
      </c>
      <c r="D4" s="3">
        <v>0</v>
      </c>
      <c r="E4" s="3">
        <v>0</v>
      </c>
      <c r="F4" s="3">
        <v>0.79300000000000004</v>
      </c>
      <c r="G4" s="6">
        <v>5.8000000000000003E-2</v>
      </c>
      <c r="H4" s="6">
        <v>7.0000000000000007E-2</v>
      </c>
      <c r="I4" s="6">
        <v>7.6999999999999999E-2</v>
      </c>
      <c r="J4" s="6">
        <v>0.10100000000000001</v>
      </c>
      <c r="K4" s="6">
        <v>0.13500000000000001</v>
      </c>
      <c r="L4" s="4">
        <v>0.32500000000000001</v>
      </c>
      <c r="M4" s="6">
        <v>7.3999999999999996E-2</v>
      </c>
      <c r="N4" s="6">
        <v>0.10100000000000001</v>
      </c>
    </row>
    <row r="5" spans="1:14" ht="15" thickBot="1" x14ac:dyDescent="0.35">
      <c r="A5" s="2" t="s">
        <v>41</v>
      </c>
      <c r="B5" s="3">
        <v>1418</v>
      </c>
      <c r="C5" s="3">
        <v>1418</v>
      </c>
      <c r="D5" s="3">
        <v>0</v>
      </c>
      <c r="E5" s="3">
        <v>0</v>
      </c>
      <c r="F5" s="3">
        <v>0.79300000000000004</v>
      </c>
      <c r="G5" s="4">
        <v>0.312</v>
      </c>
      <c r="H5" s="4">
        <v>0.38700000000000001</v>
      </c>
      <c r="I5" s="4">
        <v>0.41799999999999998</v>
      </c>
      <c r="J5" s="4">
        <v>0.51100000000000001</v>
      </c>
      <c r="K5" s="5">
        <v>0.71899999999999997</v>
      </c>
      <c r="L5" s="5">
        <v>1.4690000000000001</v>
      </c>
      <c r="M5" s="4">
        <v>0.40300000000000002</v>
      </c>
      <c r="N5" s="4">
        <v>0.51100000000000001</v>
      </c>
    </row>
    <row r="6" spans="1:14" ht="15" thickBot="1" x14ac:dyDescent="0.35">
      <c r="A6" s="2" t="s">
        <v>42</v>
      </c>
      <c r="B6" s="3">
        <v>1421</v>
      </c>
      <c r="C6" s="3">
        <v>1421</v>
      </c>
      <c r="D6" s="3">
        <v>0</v>
      </c>
      <c r="E6" s="3">
        <v>0</v>
      </c>
      <c r="F6" s="3">
        <v>0.79300000000000004</v>
      </c>
      <c r="G6" s="6">
        <v>5.5E-2</v>
      </c>
      <c r="H6" s="6">
        <v>6.8000000000000005E-2</v>
      </c>
      <c r="I6" s="6">
        <v>7.9000000000000001E-2</v>
      </c>
      <c r="J6" s="4">
        <v>0.36899999999999999</v>
      </c>
      <c r="K6" s="4">
        <v>0.44</v>
      </c>
      <c r="L6" s="5">
        <v>1.2589999999999999</v>
      </c>
      <c r="M6" s="6">
        <v>9.7000000000000003E-2</v>
      </c>
      <c r="N6" s="4">
        <v>0.36899999999999999</v>
      </c>
    </row>
    <row r="7" spans="1:14" ht="15" thickBot="1" x14ac:dyDescent="0.35">
      <c r="A7" s="2" t="s">
        <v>44</v>
      </c>
      <c r="B7" s="3">
        <v>1418</v>
      </c>
      <c r="C7" s="3">
        <v>1418</v>
      </c>
      <c r="D7" s="3">
        <v>0</v>
      </c>
      <c r="E7" s="3">
        <v>0</v>
      </c>
      <c r="F7" s="3">
        <v>0.79300000000000004</v>
      </c>
      <c r="G7" s="6">
        <v>7.1999999999999995E-2</v>
      </c>
      <c r="H7" s="6">
        <v>0.09</v>
      </c>
      <c r="I7" s="6">
        <v>0.10199999999999999</v>
      </c>
      <c r="J7" s="4">
        <v>0.31</v>
      </c>
      <c r="K7" s="4">
        <v>0.38500000000000001</v>
      </c>
      <c r="L7" s="4">
        <v>0.46800000000000003</v>
      </c>
      <c r="M7" s="6">
        <v>0.109</v>
      </c>
      <c r="N7" s="4">
        <v>0.31</v>
      </c>
    </row>
    <row r="8" spans="1:14" ht="15" thickBot="1" x14ac:dyDescent="0.35">
      <c r="A8" s="2" t="s">
        <v>45</v>
      </c>
      <c r="B8" s="3">
        <v>1420</v>
      </c>
      <c r="C8" s="3">
        <v>1420</v>
      </c>
      <c r="D8" s="3">
        <v>0</v>
      </c>
      <c r="E8" s="3">
        <v>0</v>
      </c>
      <c r="F8" s="3">
        <v>0.79200000000000004</v>
      </c>
      <c r="G8" s="6">
        <v>7.1999999999999995E-2</v>
      </c>
      <c r="H8" s="6">
        <v>8.5999999999999993E-2</v>
      </c>
      <c r="I8" s="6">
        <v>9.7000000000000003E-2</v>
      </c>
      <c r="J8" s="4">
        <v>0.314</v>
      </c>
      <c r="K8" s="4">
        <v>0.36599999999999999</v>
      </c>
      <c r="L8" s="5">
        <v>0.77400000000000002</v>
      </c>
      <c r="M8" s="6">
        <v>0.105</v>
      </c>
      <c r="N8" s="4">
        <v>0.314</v>
      </c>
    </row>
    <row r="9" spans="1:14" ht="21" thickBot="1" x14ac:dyDescent="0.35">
      <c r="A9" s="2" t="s">
        <v>46</v>
      </c>
      <c r="B9" s="3">
        <v>1420</v>
      </c>
      <c r="C9" s="3">
        <v>1420</v>
      </c>
      <c r="D9" s="3">
        <v>0</v>
      </c>
      <c r="E9" s="3">
        <v>0</v>
      </c>
      <c r="F9" s="3">
        <v>0.79300000000000004</v>
      </c>
      <c r="G9" s="6">
        <v>3.3000000000000002E-2</v>
      </c>
      <c r="H9" s="6">
        <v>4.3999999999999997E-2</v>
      </c>
      <c r="I9" s="6">
        <v>0.05</v>
      </c>
      <c r="J9" s="6">
        <v>7.0000000000000007E-2</v>
      </c>
      <c r="K9" s="6">
        <v>0.108</v>
      </c>
      <c r="L9" s="4">
        <v>0.45100000000000001</v>
      </c>
      <c r="M9" s="6">
        <v>4.8000000000000001E-2</v>
      </c>
      <c r="N9" s="6">
        <v>7.0000000000000007E-2</v>
      </c>
    </row>
    <row r="10" spans="1:14" ht="21" thickBot="1" x14ac:dyDescent="0.35">
      <c r="A10" s="2" t="s">
        <v>48</v>
      </c>
      <c r="B10" s="3">
        <v>1423</v>
      </c>
      <c r="C10" s="3">
        <v>1423</v>
      </c>
      <c r="D10" s="3">
        <v>0</v>
      </c>
      <c r="E10" s="3">
        <v>0</v>
      </c>
      <c r="F10" s="3">
        <v>0.79200000000000004</v>
      </c>
      <c r="G10" s="6">
        <v>1.6E-2</v>
      </c>
      <c r="H10" s="6">
        <v>2.1999999999999999E-2</v>
      </c>
      <c r="I10" s="6">
        <v>2.5000000000000001E-2</v>
      </c>
      <c r="J10" s="6">
        <v>3.5999999999999997E-2</v>
      </c>
      <c r="K10" s="6">
        <v>7.0999999999999994E-2</v>
      </c>
      <c r="L10" s="6">
        <v>0.24199999999999999</v>
      </c>
      <c r="M10" s="6">
        <v>2.4E-2</v>
      </c>
      <c r="N10" s="6">
        <v>3.5999999999999997E-2</v>
      </c>
    </row>
    <row r="11" spans="1:14" ht="15" thickBot="1" x14ac:dyDescent="0.35">
      <c r="A11" s="2" t="s">
        <v>49</v>
      </c>
      <c r="B11" s="3">
        <v>1423</v>
      </c>
      <c r="C11" s="3">
        <v>1423</v>
      </c>
      <c r="D11" s="3">
        <v>0</v>
      </c>
      <c r="E11" s="3">
        <v>0</v>
      </c>
      <c r="F11" s="3">
        <v>0.79200000000000004</v>
      </c>
      <c r="G11" s="6">
        <v>1.7000000000000001E-2</v>
      </c>
      <c r="H11" s="6">
        <v>2.1000000000000001E-2</v>
      </c>
      <c r="I11" s="6">
        <v>2.5000000000000001E-2</v>
      </c>
      <c r="J11" s="6">
        <v>3.5000000000000003E-2</v>
      </c>
      <c r="K11" s="6">
        <v>5.0999999999999997E-2</v>
      </c>
      <c r="L11" s="6">
        <v>0.246</v>
      </c>
      <c r="M11" s="6">
        <v>2.3E-2</v>
      </c>
      <c r="N11" s="6">
        <v>3.5000000000000003E-2</v>
      </c>
    </row>
    <row r="12" spans="1:14" ht="15" thickBot="1" x14ac:dyDescent="0.35">
      <c r="A12" s="2" t="s">
        <v>51</v>
      </c>
      <c r="B12" s="3">
        <v>1423</v>
      </c>
      <c r="C12" s="3">
        <v>1423</v>
      </c>
      <c r="D12" s="3">
        <v>0</v>
      </c>
      <c r="E12" s="3">
        <v>0</v>
      </c>
      <c r="F12" s="3">
        <v>0.79200000000000004</v>
      </c>
      <c r="G12" s="6">
        <v>1.7000000000000001E-2</v>
      </c>
      <c r="H12" s="6">
        <v>2.4E-2</v>
      </c>
      <c r="I12" s="6">
        <v>2.8000000000000001E-2</v>
      </c>
      <c r="J12" s="6">
        <v>4.2000000000000003E-2</v>
      </c>
      <c r="K12" s="6">
        <v>8.6999999999999994E-2</v>
      </c>
      <c r="L12" s="4">
        <v>0.29299999999999998</v>
      </c>
      <c r="M12" s="6">
        <v>2.7E-2</v>
      </c>
      <c r="N12" s="6">
        <v>4.2000000000000003E-2</v>
      </c>
    </row>
    <row r="13" spans="1:14" ht="15" thickBot="1" x14ac:dyDescent="0.35">
      <c r="A13" s="2" t="s">
        <v>52</v>
      </c>
      <c r="B13" s="3">
        <v>1421</v>
      </c>
      <c r="C13" s="3">
        <v>1421</v>
      </c>
      <c r="D13" s="3">
        <v>0</v>
      </c>
      <c r="E13" s="3">
        <v>0</v>
      </c>
      <c r="F13" s="3">
        <v>0.79300000000000004</v>
      </c>
      <c r="G13" s="6">
        <v>1.6E-2</v>
      </c>
      <c r="H13" s="6">
        <v>2.1000000000000001E-2</v>
      </c>
      <c r="I13" s="6">
        <v>2.5000000000000001E-2</v>
      </c>
      <c r="J13" s="6">
        <v>3.5999999999999997E-2</v>
      </c>
      <c r="K13" s="6">
        <v>7.1999999999999995E-2</v>
      </c>
      <c r="L13" s="4">
        <v>0.255</v>
      </c>
      <c r="M13" s="6">
        <v>2.4E-2</v>
      </c>
      <c r="N13" s="6">
        <v>3.5999999999999997E-2</v>
      </c>
    </row>
    <row r="14" spans="1:14" ht="15" thickBot="1" x14ac:dyDescent="0.35">
      <c r="A14" s="2" t="s">
        <v>54</v>
      </c>
      <c r="B14" s="3">
        <v>1419</v>
      </c>
      <c r="C14" s="3">
        <v>1419</v>
      </c>
      <c r="D14" s="3">
        <v>0</v>
      </c>
      <c r="E14" s="3">
        <v>0</v>
      </c>
      <c r="F14" s="3">
        <v>0.79300000000000004</v>
      </c>
      <c r="G14" s="6">
        <v>0.11899999999999999</v>
      </c>
      <c r="H14" s="6">
        <v>0.2</v>
      </c>
      <c r="I14" s="6">
        <v>0.22900000000000001</v>
      </c>
      <c r="J14" s="4">
        <v>0.27300000000000002</v>
      </c>
      <c r="K14" s="4">
        <v>0.31900000000000001</v>
      </c>
      <c r="L14" s="4">
        <v>0.65600000000000003</v>
      </c>
      <c r="M14" s="6">
        <v>0.20499999999999999</v>
      </c>
      <c r="N14" s="4">
        <v>0.27300000000000002</v>
      </c>
    </row>
    <row r="15" spans="1:14" ht="15" thickBot="1" x14ac:dyDescent="0.35">
      <c r="A15" s="2" t="s">
        <v>55</v>
      </c>
      <c r="B15" s="3">
        <v>1418</v>
      </c>
      <c r="C15" s="3">
        <v>1418</v>
      </c>
      <c r="D15" s="3">
        <v>0</v>
      </c>
      <c r="E15" s="3">
        <v>0</v>
      </c>
      <c r="F15" s="3">
        <v>0.79300000000000004</v>
      </c>
      <c r="G15" s="6">
        <v>1.7000000000000001E-2</v>
      </c>
      <c r="H15" s="6">
        <v>2.5999999999999999E-2</v>
      </c>
      <c r="I15" s="6">
        <v>0.03</v>
      </c>
      <c r="J15" s="6">
        <v>4.3999999999999997E-2</v>
      </c>
      <c r="K15" s="6">
        <v>7.5999999999999998E-2</v>
      </c>
      <c r="L15" s="5">
        <v>6.77</v>
      </c>
      <c r="M15" s="6">
        <v>3.3000000000000002E-2</v>
      </c>
      <c r="N15" s="6">
        <v>4.3999999999999997E-2</v>
      </c>
    </row>
    <row r="16" spans="1:14" ht="15" thickBot="1" x14ac:dyDescent="0.35">
      <c r="A16" s="2" t="s">
        <v>56</v>
      </c>
      <c r="B16" s="3">
        <v>1419</v>
      </c>
      <c r="C16" s="3">
        <v>1419</v>
      </c>
      <c r="D16" s="3">
        <v>0</v>
      </c>
      <c r="E16" s="3">
        <v>0</v>
      </c>
      <c r="F16" s="3">
        <v>0.79300000000000004</v>
      </c>
      <c r="G16" s="6">
        <v>1.7000000000000001E-2</v>
      </c>
      <c r="H16" s="6">
        <v>2.1999999999999999E-2</v>
      </c>
      <c r="I16" s="6">
        <v>2.5999999999999999E-2</v>
      </c>
      <c r="J16" s="6">
        <v>4.4999999999999998E-2</v>
      </c>
      <c r="K16" s="6">
        <v>0.20200000000000001</v>
      </c>
      <c r="L16" s="4">
        <v>0.52200000000000002</v>
      </c>
      <c r="M16" s="6">
        <v>2.8000000000000001E-2</v>
      </c>
      <c r="N16" s="6">
        <v>4.4999999999999998E-2</v>
      </c>
    </row>
    <row r="17" spans="1:14" ht="15" thickBot="1" x14ac:dyDescent="0.35">
      <c r="A17" s="2" t="s">
        <v>57</v>
      </c>
      <c r="B17" s="3">
        <v>1420</v>
      </c>
      <c r="C17" s="3">
        <v>1420</v>
      </c>
      <c r="D17" s="3">
        <v>0</v>
      </c>
      <c r="E17" s="3">
        <v>0</v>
      </c>
      <c r="F17" s="3">
        <v>0.79200000000000004</v>
      </c>
      <c r="G17" s="6">
        <v>1.6E-2</v>
      </c>
      <c r="H17" s="6">
        <v>2.1000000000000001E-2</v>
      </c>
      <c r="I17" s="6">
        <v>2.4E-2</v>
      </c>
      <c r="J17" s="6">
        <v>3.6999999999999998E-2</v>
      </c>
      <c r="K17" s="6">
        <v>5.2999999999999999E-2</v>
      </c>
      <c r="L17" s="6">
        <v>0.1</v>
      </c>
      <c r="M17" s="6">
        <v>2.3E-2</v>
      </c>
      <c r="N17" s="6">
        <v>3.6999999999999998E-2</v>
      </c>
    </row>
    <row r="18" spans="1:14" ht="15" thickBot="1" x14ac:dyDescent="0.35">
      <c r="A18" s="2" t="s">
        <v>58</v>
      </c>
      <c r="B18" s="3">
        <v>1420</v>
      </c>
      <c r="C18" s="3">
        <v>1420</v>
      </c>
      <c r="D18" s="3">
        <v>0</v>
      </c>
      <c r="E18" s="3">
        <v>0</v>
      </c>
      <c r="F18" s="3">
        <v>0.79200000000000004</v>
      </c>
      <c r="G18" s="6">
        <v>1.6E-2</v>
      </c>
      <c r="H18" s="6">
        <v>2.1000000000000001E-2</v>
      </c>
      <c r="I18" s="6">
        <v>2.4E-2</v>
      </c>
      <c r="J18" s="6">
        <v>3.3000000000000002E-2</v>
      </c>
      <c r="K18" s="6">
        <v>4.5999999999999999E-2</v>
      </c>
      <c r="L18" s="4">
        <v>0.28599999999999998</v>
      </c>
      <c r="M18" s="6">
        <v>2.3E-2</v>
      </c>
      <c r="N18" s="6">
        <v>3.3000000000000002E-2</v>
      </c>
    </row>
    <row r="19" spans="1:14" ht="15" thickBot="1" x14ac:dyDescent="0.35">
      <c r="A19" s="2" t="s">
        <v>59</v>
      </c>
      <c r="B19" s="3">
        <v>1420</v>
      </c>
      <c r="C19" s="3">
        <v>1420</v>
      </c>
      <c r="D19" s="3">
        <v>0</v>
      </c>
      <c r="E19" s="3">
        <v>0</v>
      </c>
      <c r="F19" s="3">
        <v>0.79200000000000004</v>
      </c>
      <c r="G19" s="6">
        <v>1.6E-2</v>
      </c>
      <c r="H19" s="6">
        <v>2.1000000000000001E-2</v>
      </c>
      <c r="I19" s="6">
        <v>2.4E-2</v>
      </c>
      <c r="J19" s="6">
        <v>3.4000000000000002E-2</v>
      </c>
      <c r="K19" s="6">
        <v>5.3999999999999999E-2</v>
      </c>
      <c r="L19" s="6">
        <v>0.20200000000000001</v>
      </c>
      <c r="M19" s="6">
        <v>2.3E-2</v>
      </c>
      <c r="N19" s="6">
        <v>3.4000000000000002E-2</v>
      </c>
    </row>
    <row r="20" spans="1:14" ht="15" thickBot="1" x14ac:dyDescent="0.35">
      <c r="A20" s="2" t="s">
        <v>61</v>
      </c>
      <c r="B20" s="3">
        <v>1422</v>
      </c>
      <c r="C20" s="3">
        <v>1422</v>
      </c>
      <c r="D20" s="3">
        <v>0</v>
      </c>
      <c r="E20" s="3">
        <v>0</v>
      </c>
      <c r="F20" s="3">
        <v>0.79200000000000004</v>
      </c>
      <c r="G20" s="6">
        <v>1.7000000000000001E-2</v>
      </c>
      <c r="H20" s="6">
        <v>2.1000000000000001E-2</v>
      </c>
      <c r="I20" s="6">
        <v>2.5000000000000001E-2</v>
      </c>
      <c r="J20" s="6">
        <v>3.5000000000000003E-2</v>
      </c>
      <c r="K20" s="6">
        <v>6.0999999999999999E-2</v>
      </c>
      <c r="L20" s="6">
        <v>0.21</v>
      </c>
      <c r="M20" s="6">
        <v>2.4E-2</v>
      </c>
      <c r="N20" s="6">
        <v>3.5000000000000003E-2</v>
      </c>
    </row>
    <row r="21" spans="1:14" ht="15" thickBot="1" x14ac:dyDescent="0.35">
      <c r="A21" s="2" t="s">
        <v>64</v>
      </c>
      <c r="B21" s="3">
        <v>1422</v>
      </c>
      <c r="C21" s="3">
        <v>1422</v>
      </c>
      <c r="D21" s="3">
        <v>0</v>
      </c>
      <c r="E21" s="3">
        <v>0</v>
      </c>
      <c r="F21" s="3">
        <v>0.79300000000000004</v>
      </c>
      <c r="G21" s="6">
        <v>2.7E-2</v>
      </c>
      <c r="H21" s="6">
        <v>3.6999999999999998E-2</v>
      </c>
      <c r="I21" s="6">
        <v>4.2000000000000003E-2</v>
      </c>
      <c r="J21" s="6">
        <v>5.8000000000000003E-2</v>
      </c>
      <c r="K21" s="6">
        <v>9.0999999999999998E-2</v>
      </c>
      <c r="L21" s="6">
        <v>0.249</v>
      </c>
      <c r="M21" s="6">
        <v>0.04</v>
      </c>
      <c r="N21" s="6">
        <v>5.8000000000000003E-2</v>
      </c>
    </row>
    <row r="22" spans="1:14" ht="15" thickBot="1" x14ac:dyDescent="0.35">
      <c r="A22" s="2" t="s">
        <v>65</v>
      </c>
      <c r="B22" s="3">
        <v>1421</v>
      </c>
      <c r="C22" s="3">
        <v>1421</v>
      </c>
      <c r="D22" s="3">
        <v>0</v>
      </c>
      <c r="E22" s="3">
        <v>0</v>
      </c>
      <c r="F22" s="3">
        <v>0.79300000000000004</v>
      </c>
      <c r="G22" s="6">
        <v>2E-3</v>
      </c>
      <c r="H22" s="6">
        <v>4.0000000000000001E-3</v>
      </c>
      <c r="I22" s="6">
        <v>4.0000000000000001E-3</v>
      </c>
      <c r="J22" s="6">
        <v>6.0000000000000001E-3</v>
      </c>
      <c r="K22" s="6">
        <v>1.0999999999999999E-2</v>
      </c>
      <c r="L22" s="6">
        <v>8.4000000000000005E-2</v>
      </c>
      <c r="M22" s="6">
        <v>4.0000000000000001E-3</v>
      </c>
      <c r="N22" s="6">
        <v>0</v>
      </c>
    </row>
    <row r="23" spans="1:14" ht="15" thickBot="1" x14ac:dyDescent="0.35">
      <c r="A23" s="2" t="s">
        <v>66</v>
      </c>
      <c r="B23" s="3">
        <v>1421</v>
      </c>
      <c r="C23" s="3">
        <v>1421</v>
      </c>
      <c r="D23" s="3">
        <v>0</v>
      </c>
      <c r="E23" s="3">
        <v>0</v>
      </c>
      <c r="F23" s="3">
        <v>0.79300000000000004</v>
      </c>
      <c r="G23" s="6">
        <v>2E-3</v>
      </c>
      <c r="H23" s="6">
        <v>4.0000000000000001E-3</v>
      </c>
      <c r="I23" s="6">
        <v>4.0000000000000001E-3</v>
      </c>
      <c r="J23" s="6">
        <v>6.0000000000000001E-3</v>
      </c>
      <c r="K23" s="6">
        <v>8.9999999999999993E-3</v>
      </c>
      <c r="L23" s="6">
        <v>0.02</v>
      </c>
      <c r="M23" s="6">
        <v>4.0000000000000001E-3</v>
      </c>
      <c r="N23" s="6">
        <v>0</v>
      </c>
    </row>
    <row r="24" spans="1:14" ht="15" thickBot="1" x14ac:dyDescent="0.35">
      <c r="A24" s="2" t="s">
        <v>67</v>
      </c>
      <c r="B24" s="3">
        <v>1419</v>
      </c>
      <c r="C24" s="3">
        <v>1419</v>
      </c>
      <c r="D24" s="3">
        <v>0</v>
      </c>
      <c r="E24" s="3">
        <v>0</v>
      </c>
      <c r="F24" s="3">
        <v>0.79300000000000004</v>
      </c>
      <c r="G24" s="6">
        <v>2E-3</v>
      </c>
      <c r="H24" s="6">
        <v>4.0000000000000001E-3</v>
      </c>
      <c r="I24" s="6">
        <v>4.0000000000000001E-3</v>
      </c>
      <c r="J24" s="6">
        <v>5.0000000000000001E-3</v>
      </c>
      <c r="K24" s="6">
        <v>8.9999999999999993E-3</v>
      </c>
      <c r="L24" s="6">
        <v>2.5999999999999999E-2</v>
      </c>
      <c r="M24" s="6">
        <v>4.0000000000000001E-3</v>
      </c>
      <c r="N24" s="6">
        <v>0</v>
      </c>
    </row>
    <row r="25" spans="1:14" ht="15" thickBot="1" x14ac:dyDescent="0.35">
      <c r="A25" s="2" t="s">
        <v>69</v>
      </c>
      <c r="B25" s="3">
        <v>1419</v>
      </c>
      <c r="C25" s="3">
        <v>1419</v>
      </c>
      <c r="D25" s="3">
        <v>0</v>
      </c>
      <c r="E25" s="3">
        <v>0</v>
      </c>
      <c r="F25" s="3">
        <v>0.79300000000000004</v>
      </c>
      <c r="G25" s="6">
        <v>2E-3</v>
      </c>
      <c r="H25" s="6">
        <v>4.0000000000000001E-3</v>
      </c>
      <c r="I25" s="6">
        <v>4.0000000000000001E-3</v>
      </c>
      <c r="J25" s="6">
        <v>6.0000000000000001E-3</v>
      </c>
      <c r="K25" s="6">
        <v>0.01</v>
      </c>
      <c r="L25" s="6">
        <v>5.8999999999999997E-2</v>
      </c>
      <c r="M25" s="6">
        <v>4.0000000000000001E-3</v>
      </c>
      <c r="N25" s="6">
        <v>0</v>
      </c>
    </row>
    <row r="26" spans="1:14" ht="15" thickBot="1" x14ac:dyDescent="0.35">
      <c r="A26" s="2" t="s">
        <v>70</v>
      </c>
      <c r="B26" s="3">
        <v>1421</v>
      </c>
      <c r="C26" s="3">
        <v>1421</v>
      </c>
      <c r="D26" s="3">
        <v>0</v>
      </c>
      <c r="E26" s="3">
        <v>0</v>
      </c>
      <c r="F26" s="3">
        <v>0.79300000000000004</v>
      </c>
      <c r="G26" s="6">
        <v>2E-3</v>
      </c>
      <c r="H26" s="6">
        <v>4.0000000000000001E-3</v>
      </c>
      <c r="I26" s="6">
        <v>4.0000000000000001E-3</v>
      </c>
      <c r="J26" s="6">
        <v>6.0000000000000001E-3</v>
      </c>
      <c r="K26" s="6">
        <v>0.01</v>
      </c>
      <c r="L26" s="6">
        <v>6.7000000000000004E-2</v>
      </c>
      <c r="M26" s="6">
        <v>4.0000000000000001E-3</v>
      </c>
      <c r="N26" s="6">
        <v>0</v>
      </c>
    </row>
    <row r="27" spans="1:14" ht="15" thickBot="1" x14ac:dyDescent="0.35">
      <c r="A27" s="2" t="s">
        <v>72</v>
      </c>
      <c r="B27" s="3">
        <v>1419</v>
      </c>
      <c r="C27" s="3">
        <v>1419</v>
      </c>
      <c r="D27" s="3">
        <v>0</v>
      </c>
      <c r="E27" s="3">
        <v>0</v>
      </c>
      <c r="F27" s="3">
        <v>0.79300000000000004</v>
      </c>
      <c r="G27" s="6">
        <v>2E-3</v>
      </c>
      <c r="H27" s="6">
        <v>4.0000000000000001E-3</v>
      </c>
      <c r="I27" s="6">
        <v>4.0000000000000001E-3</v>
      </c>
      <c r="J27" s="6">
        <v>6.0000000000000001E-3</v>
      </c>
      <c r="K27" s="6">
        <v>8.9999999999999993E-3</v>
      </c>
      <c r="L27" s="6">
        <v>7.8E-2</v>
      </c>
      <c r="M27" s="6">
        <v>4.0000000000000001E-3</v>
      </c>
      <c r="N27" s="6">
        <v>0</v>
      </c>
    </row>
    <row r="28" spans="1:14" ht="21" thickBot="1" x14ac:dyDescent="0.35">
      <c r="A28" s="2" t="s">
        <v>73</v>
      </c>
      <c r="B28" s="3">
        <v>1421</v>
      </c>
      <c r="C28" s="3">
        <v>1421</v>
      </c>
      <c r="D28" s="3">
        <v>0</v>
      </c>
      <c r="E28" s="3">
        <v>0</v>
      </c>
      <c r="F28" s="3">
        <v>0.79300000000000004</v>
      </c>
      <c r="G28" s="6">
        <v>2E-3</v>
      </c>
      <c r="H28" s="6">
        <v>4.0000000000000001E-3</v>
      </c>
      <c r="I28" s="6">
        <v>4.0000000000000001E-3</v>
      </c>
      <c r="J28" s="6">
        <v>6.0000000000000001E-3</v>
      </c>
      <c r="K28" s="6">
        <v>0.01</v>
      </c>
      <c r="L28" s="6">
        <v>5.7000000000000002E-2</v>
      </c>
      <c r="M28" s="6">
        <v>4.0000000000000001E-3</v>
      </c>
      <c r="N28" s="6">
        <v>0</v>
      </c>
    </row>
    <row r="29" spans="1:14" ht="21" thickBot="1" x14ac:dyDescent="0.35">
      <c r="A29" s="2" t="s">
        <v>74</v>
      </c>
      <c r="B29" s="3">
        <v>1420</v>
      </c>
      <c r="C29" s="3">
        <v>1420</v>
      </c>
      <c r="D29" s="3">
        <v>0</v>
      </c>
      <c r="E29" s="3">
        <v>0</v>
      </c>
      <c r="F29" s="3">
        <v>0.79200000000000004</v>
      </c>
      <c r="G29" s="6">
        <v>2E-3</v>
      </c>
      <c r="H29" s="6">
        <v>4.0000000000000001E-3</v>
      </c>
      <c r="I29" s="6">
        <v>4.0000000000000001E-3</v>
      </c>
      <c r="J29" s="6">
        <v>6.0000000000000001E-3</v>
      </c>
      <c r="K29" s="6">
        <v>8.9999999999999993E-3</v>
      </c>
      <c r="L29" s="6">
        <v>3.7999999999999999E-2</v>
      </c>
      <c r="M29" s="6">
        <v>4.0000000000000001E-3</v>
      </c>
      <c r="N29" s="6">
        <v>0</v>
      </c>
    </row>
    <row r="30" spans="1:14" ht="21" thickBot="1" x14ac:dyDescent="0.35">
      <c r="A30" s="2" t="s">
        <v>76</v>
      </c>
      <c r="B30" s="3">
        <v>1423</v>
      </c>
      <c r="C30" s="3">
        <v>1423</v>
      </c>
      <c r="D30" s="3">
        <v>0</v>
      </c>
      <c r="E30" s="3">
        <v>0</v>
      </c>
      <c r="F30" s="3">
        <v>0.79100000000000004</v>
      </c>
      <c r="G30" s="6">
        <v>3.0000000000000001E-3</v>
      </c>
      <c r="H30" s="6">
        <v>4.0000000000000001E-3</v>
      </c>
      <c r="I30" s="6">
        <v>5.0000000000000001E-3</v>
      </c>
      <c r="J30" s="6">
        <v>8.9999999999999993E-3</v>
      </c>
      <c r="K30" s="6">
        <v>1.2E-2</v>
      </c>
      <c r="L30" s="6">
        <v>5.6000000000000001E-2</v>
      </c>
      <c r="M30" s="6">
        <v>5.0000000000000001E-3</v>
      </c>
      <c r="N30" s="6">
        <v>0</v>
      </c>
    </row>
    <row r="31" spans="1:14" ht="21" thickBot="1" x14ac:dyDescent="0.35">
      <c r="A31" s="2" t="s">
        <v>77</v>
      </c>
      <c r="B31" s="3">
        <v>1423</v>
      </c>
      <c r="C31" s="3">
        <v>1423</v>
      </c>
      <c r="D31" s="3">
        <v>0</v>
      </c>
      <c r="E31" s="3">
        <v>0</v>
      </c>
      <c r="F31" s="3">
        <v>0.79200000000000004</v>
      </c>
      <c r="G31" s="6">
        <v>3.0000000000000001E-3</v>
      </c>
      <c r="H31" s="6">
        <v>4.0000000000000001E-3</v>
      </c>
      <c r="I31" s="6">
        <v>4.0000000000000001E-3</v>
      </c>
      <c r="J31" s="6">
        <v>6.0000000000000001E-3</v>
      </c>
      <c r="K31" s="6">
        <v>0.01</v>
      </c>
      <c r="L31" s="6">
        <v>7.5999999999999998E-2</v>
      </c>
      <c r="M31" s="6">
        <v>4.0000000000000001E-3</v>
      </c>
      <c r="N31" s="6">
        <v>0</v>
      </c>
    </row>
    <row r="32" spans="1:14" ht="15" thickBot="1" x14ac:dyDescent="0.35">
      <c r="A32" s="2" t="s">
        <v>79</v>
      </c>
      <c r="B32" s="3">
        <v>1423</v>
      </c>
      <c r="C32" s="3">
        <v>1423</v>
      </c>
      <c r="D32" s="3">
        <v>0</v>
      </c>
      <c r="E32" s="3">
        <v>0</v>
      </c>
      <c r="F32" s="3">
        <v>0.79200000000000004</v>
      </c>
      <c r="G32" s="6">
        <v>2E-3</v>
      </c>
      <c r="H32" s="6">
        <v>4.0000000000000001E-3</v>
      </c>
      <c r="I32" s="6">
        <v>4.0000000000000001E-3</v>
      </c>
      <c r="J32" s="6">
        <v>6.0000000000000001E-3</v>
      </c>
      <c r="K32" s="6">
        <v>1.0999999999999999E-2</v>
      </c>
      <c r="L32" s="6">
        <v>9.0999999999999998E-2</v>
      </c>
      <c r="M32" s="6">
        <v>4.0000000000000001E-3</v>
      </c>
      <c r="N32" s="6">
        <v>0</v>
      </c>
    </row>
    <row r="33" spans="1:14" ht="15" thickBot="1" x14ac:dyDescent="0.35">
      <c r="A33" s="2" t="s">
        <v>80</v>
      </c>
      <c r="B33" s="3">
        <v>1421</v>
      </c>
      <c r="C33" s="3">
        <v>1421</v>
      </c>
      <c r="D33" s="3">
        <v>0</v>
      </c>
      <c r="E33" s="3">
        <v>0</v>
      </c>
      <c r="F33" s="3">
        <v>0.79300000000000004</v>
      </c>
      <c r="G33" s="6">
        <v>2E-3</v>
      </c>
      <c r="H33" s="6">
        <v>4.0000000000000001E-3</v>
      </c>
      <c r="I33" s="6">
        <v>5.0000000000000001E-3</v>
      </c>
      <c r="J33" s="6">
        <v>6.0000000000000001E-3</v>
      </c>
      <c r="K33" s="6">
        <v>0.01</v>
      </c>
      <c r="L33" s="6">
        <v>5.5E-2</v>
      </c>
      <c r="M33" s="6">
        <v>4.0000000000000001E-3</v>
      </c>
      <c r="N33" s="6">
        <v>0</v>
      </c>
    </row>
    <row r="34" spans="1:14" ht="15" thickBot="1" x14ac:dyDescent="0.35">
      <c r="A34" s="2" t="s">
        <v>82</v>
      </c>
      <c r="B34" s="3">
        <v>1419</v>
      </c>
      <c r="C34" s="3">
        <v>1419</v>
      </c>
      <c r="D34" s="3">
        <v>0</v>
      </c>
      <c r="E34" s="3">
        <v>0</v>
      </c>
      <c r="F34" s="3">
        <v>0.79300000000000004</v>
      </c>
      <c r="G34" s="6">
        <v>3.0000000000000001E-3</v>
      </c>
      <c r="H34" s="6">
        <v>4.0000000000000001E-3</v>
      </c>
      <c r="I34" s="6">
        <v>5.0000000000000001E-3</v>
      </c>
      <c r="J34" s="6">
        <v>7.0000000000000001E-3</v>
      </c>
      <c r="K34" s="6">
        <v>0.01</v>
      </c>
      <c r="L34" s="6">
        <v>8.5999999999999993E-2</v>
      </c>
      <c r="M34" s="6">
        <v>4.0000000000000001E-3</v>
      </c>
      <c r="N34" s="6">
        <v>0</v>
      </c>
    </row>
    <row r="35" spans="1:14" ht="21" thickBot="1" x14ac:dyDescent="0.35">
      <c r="A35" s="2" t="s">
        <v>83</v>
      </c>
      <c r="B35" s="3">
        <v>1419</v>
      </c>
      <c r="C35" s="3">
        <v>1419</v>
      </c>
      <c r="D35" s="3">
        <v>0</v>
      </c>
      <c r="E35" s="3">
        <v>0</v>
      </c>
      <c r="F35" s="3">
        <v>0.79300000000000004</v>
      </c>
      <c r="G35" s="6">
        <v>2E-3</v>
      </c>
      <c r="H35" s="6">
        <v>4.0000000000000001E-3</v>
      </c>
      <c r="I35" s="6">
        <v>4.0000000000000001E-3</v>
      </c>
      <c r="J35" s="6">
        <v>5.0000000000000001E-3</v>
      </c>
      <c r="K35" s="6">
        <v>0.01</v>
      </c>
      <c r="L35" s="6">
        <v>7.8E-2</v>
      </c>
      <c r="M35" s="6">
        <v>4.0000000000000001E-3</v>
      </c>
      <c r="N35" s="6">
        <v>0</v>
      </c>
    </row>
    <row r="36" spans="1:14" ht="15" thickBot="1" x14ac:dyDescent="0.35">
      <c r="A36" s="2" t="s">
        <v>84</v>
      </c>
      <c r="B36" s="3">
        <v>1421</v>
      </c>
      <c r="C36" s="3">
        <v>1421</v>
      </c>
      <c r="D36" s="3">
        <v>0</v>
      </c>
      <c r="E36" s="3">
        <v>0</v>
      </c>
      <c r="F36" s="3">
        <v>0.79300000000000004</v>
      </c>
      <c r="G36" s="6">
        <v>2E-3</v>
      </c>
      <c r="H36" s="6">
        <v>4.0000000000000001E-3</v>
      </c>
      <c r="I36" s="6">
        <v>4.0000000000000001E-3</v>
      </c>
      <c r="J36" s="6">
        <v>6.0000000000000001E-3</v>
      </c>
      <c r="K36" s="6">
        <v>8.9999999999999993E-3</v>
      </c>
      <c r="L36" s="6">
        <v>5.5E-2</v>
      </c>
      <c r="M36" s="6">
        <v>4.0000000000000001E-3</v>
      </c>
      <c r="N36" s="6">
        <v>0</v>
      </c>
    </row>
    <row r="37" spans="1:14" ht="15" thickBot="1" x14ac:dyDescent="0.35">
      <c r="A37" s="2" t="s">
        <v>85</v>
      </c>
      <c r="B37" s="3">
        <v>1421</v>
      </c>
      <c r="C37" s="3">
        <v>1421</v>
      </c>
      <c r="D37" s="3">
        <v>0</v>
      </c>
      <c r="E37" s="3">
        <v>0</v>
      </c>
      <c r="F37" s="3">
        <v>0.79300000000000004</v>
      </c>
      <c r="G37" s="6">
        <v>2E-3</v>
      </c>
      <c r="H37" s="6">
        <v>4.0000000000000001E-3</v>
      </c>
      <c r="I37" s="6">
        <v>4.0000000000000001E-3</v>
      </c>
      <c r="J37" s="6">
        <v>6.0000000000000001E-3</v>
      </c>
      <c r="K37" s="6">
        <v>1.6E-2</v>
      </c>
      <c r="L37" s="6">
        <v>6.8000000000000005E-2</v>
      </c>
      <c r="M37" s="6">
        <v>4.0000000000000001E-3</v>
      </c>
      <c r="N37" s="6">
        <v>0</v>
      </c>
    </row>
    <row r="38" spans="1:14" ht="15" thickBot="1" x14ac:dyDescent="0.35">
      <c r="A38" s="2" t="s">
        <v>86</v>
      </c>
      <c r="B38" s="3">
        <v>1421</v>
      </c>
      <c r="C38" s="3">
        <v>1421</v>
      </c>
      <c r="D38" s="3">
        <v>0</v>
      </c>
      <c r="E38" s="3">
        <v>0</v>
      </c>
      <c r="F38" s="3">
        <v>0.79300000000000004</v>
      </c>
      <c r="G38" s="6">
        <v>2E-3</v>
      </c>
      <c r="H38" s="6">
        <v>4.0000000000000001E-3</v>
      </c>
      <c r="I38" s="6">
        <v>4.0000000000000001E-3</v>
      </c>
      <c r="J38" s="6">
        <v>5.0000000000000001E-3</v>
      </c>
      <c r="K38" s="6">
        <v>8.9999999999999993E-3</v>
      </c>
      <c r="L38" s="6">
        <v>4.3999999999999997E-2</v>
      </c>
      <c r="M38" s="6">
        <v>4.0000000000000001E-3</v>
      </c>
      <c r="N38" s="6">
        <v>0</v>
      </c>
    </row>
    <row r="39" spans="1:14" ht="15" thickBot="1" x14ac:dyDescent="0.35">
      <c r="A39" s="2" t="s">
        <v>90</v>
      </c>
      <c r="B39" s="3">
        <v>1422</v>
      </c>
      <c r="C39" s="3">
        <v>1422</v>
      </c>
      <c r="D39" s="3">
        <v>0</v>
      </c>
      <c r="E39" s="3">
        <v>0</v>
      </c>
      <c r="F39" s="3">
        <v>0.79200000000000004</v>
      </c>
      <c r="G39" s="6">
        <v>2E-3</v>
      </c>
      <c r="H39" s="6">
        <v>4.0000000000000001E-3</v>
      </c>
      <c r="I39" s="6">
        <v>4.0000000000000001E-3</v>
      </c>
      <c r="J39" s="6">
        <v>6.0000000000000001E-3</v>
      </c>
      <c r="K39" s="6">
        <v>1.2E-2</v>
      </c>
      <c r="L39" s="6">
        <v>0.05</v>
      </c>
      <c r="M39" s="6">
        <v>4.0000000000000001E-3</v>
      </c>
      <c r="N39" s="6">
        <v>0</v>
      </c>
    </row>
    <row r="40" spans="1:14" ht="15" thickBot="1" x14ac:dyDescent="0.35">
      <c r="A40" s="7" t="s">
        <v>92</v>
      </c>
      <c r="B40" s="8">
        <v>1419</v>
      </c>
      <c r="C40" s="8">
        <v>1419</v>
      </c>
      <c r="D40" s="8">
        <v>0</v>
      </c>
      <c r="E40" s="8">
        <v>0</v>
      </c>
      <c r="F40" s="8">
        <v>0.79200000000000004</v>
      </c>
      <c r="G40" s="9">
        <v>0.56100000000000005</v>
      </c>
      <c r="H40" s="10">
        <v>0.72799999999999998</v>
      </c>
      <c r="I40" s="10">
        <v>0.78300000000000003</v>
      </c>
      <c r="J40" s="10">
        <v>0.88100000000000001</v>
      </c>
      <c r="K40" s="10">
        <v>1.038</v>
      </c>
      <c r="L40" s="10">
        <v>1.7869999999999999</v>
      </c>
      <c r="M40" s="10">
        <v>0.74299999999999999</v>
      </c>
      <c r="N40" s="10">
        <v>0.88100000000000001</v>
      </c>
    </row>
    <row r="41" spans="1:14" ht="15" thickBot="1" x14ac:dyDescent="0.35">
      <c r="A41" s="27" t="s">
        <v>94</v>
      </c>
      <c r="B41" s="28"/>
      <c r="C41" s="28"/>
      <c r="D41" s="28"/>
      <c r="E41" s="28"/>
      <c r="F41" s="28"/>
      <c r="G41" s="29"/>
      <c r="H41" s="30">
        <f>SUM(H3:H40)</f>
        <v>2.0249999999999995</v>
      </c>
      <c r="I41" s="30">
        <f t="shared" ref="I41:N41" si="0">SUM(I3:I40)</f>
        <v>2.2349999999999999</v>
      </c>
      <c r="J41" s="30">
        <f t="shared" si="0"/>
        <v>3.4399999999999968</v>
      </c>
      <c r="K41" s="30">
        <f t="shared" si="0"/>
        <v>4.791999999999998</v>
      </c>
      <c r="L41" s="30">
        <f t="shared" si="0"/>
        <v>18.212</v>
      </c>
      <c r="M41" s="30">
        <f t="shared" si="0"/>
        <v>2.1799999999999997</v>
      </c>
      <c r="N41" s="30">
        <f t="shared" si="0"/>
        <v>3.3309999999999995</v>
      </c>
    </row>
    <row r="42" spans="1:14" ht="15" thickBot="1" x14ac:dyDescent="0.35">
      <c r="A42" s="2" t="s">
        <v>38</v>
      </c>
      <c r="B42" s="3">
        <v>1418</v>
      </c>
      <c r="C42" s="3">
        <v>1418</v>
      </c>
      <c r="D42" s="3">
        <v>0</v>
      </c>
      <c r="E42" s="3">
        <v>0</v>
      </c>
      <c r="F42" s="3">
        <v>0.78800000000000003</v>
      </c>
      <c r="G42" s="5">
        <v>1.734</v>
      </c>
      <c r="H42" s="5">
        <v>2.1219999999999999</v>
      </c>
      <c r="I42" s="5">
        <v>2.274</v>
      </c>
      <c r="J42" s="5">
        <v>2.6840000000000002</v>
      </c>
      <c r="K42" s="5">
        <v>3.0950000000000002</v>
      </c>
      <c r="L42" s="5">
        <v>8.8059999999999992</v>
      </c>
      <c r="M42" s="5">
        <v>2.1850000000000001</v>
      </c>
      <c r="N42" s="5">
        <v>2.609</v>
      </c>
    </row>
    <row r="45" spans="1:14" ht="15" thickBot="1" x14ac:dyDescent="0.35"/>
    <row r="46" spans="1:14" s="15" customFormat="1" ht="15" thickBot="1" x14ac:dyDescent="0.35">
      <c r="A46" s="14" t="s">
        <v>23</v>
      </c>
      <c r="B46" s="14" t="s">
        <v>24</v>
      </c>
      <c r="C46" s="14" t="s">
        <v>25</v>
      </c>
      <c r="D46" s="14" t="s">
        <v>26</v>
      </c>
      <c r="E46" s="14" t="s">
        <v>27</v>
      </c>
      <c r="F46" s="14" t="s">
        <v>28</v>
      </c>
      <c r="G46" s="14" t="s">
        <v>29</v>
      </c>
      <c r="H46" s="14" t="s">
        <v>30</v>
      </c>
      <c r="I46" s="14" t="s">
        <v>31</v>
      </c>
      <c r="J46" s="14" t="s">
        <v>32</v>
      </c>
      <c r="K46" s="14" t="s">
        <v>33</v>
      </c>
      <c r="L46" s="14" t="s">
        <v>34</v>
      </c>
      <c r="M46" s="14" t="s">
        <v>35</v>
      </c>
      <c r="N46" s="14" t="s">
        <v>36</v>
      </c>
    </row>
    <row r="47" spans="1:14" ht="15" thickBot="1" x14ac:dyDescent="0.35">
      <c r="A47" s="2" t="s">
        <v>43</v>
      </c>
      <c r="B47" s="3">
        <v>985</v>
      </c>
      <c r="C47" s="3">
        <v>985</v>
      </c>
      <c r="D47" s="3">
        <v>0</v>
      </c>
      <c r="E47" s="3">
        <v>0</v>
      </c>
      <c r="F47" s="3">
        <v>0.55400000000000005</v>
      </c>
      <c r="G47" s="6">
        <v>3.3000000000000002E-2</v>
      </c>
      <c r="H47" s="6">
        <v>4.4999999999999998E-2</v>
      </c>
      <c r="I47" s="6">
        <v>5.0999999999999997E-2</v>
      </c>
      <c r="J47" s="6">
        <v>8.7999999999999995E-2</v>
      </c>
      <c r="K47" s="4">
        <v>0.28299999999999997</v>
      </c>
      <c r="L47" s="4">
        <v>0.36199999999999999</v>
      </c>
      <c r="M47" s="6">
        <v>5.5E-2</v>
      </c>
      <c r="N47" s="6">
        <v>8.7999999999999995E-2</v>
      </c>
    </row>
    <row r="48" spans="1:14" ht="15" thickBot="1" x14ac:dyDescent="0.35">
      <c r="A48" s="2" t="s">
        <v>47</v>
      </c>
      <c r="B48" s="3">
        <v>986</v>
      </c>
      <c r="C48" s="3">
        <v>986</v>
      </c>
      <c r="D48" s="3">
        <v>0</v>
      </c>
      <c r="E48" s="3">
        <v>0</v>
      </c>
      <c r="F48" s="3">
        <v>0.55300000000000005</v>
      </c>
      <c r="G48" s="6">
        <v>1.9E-2</v>
      </c>
      <c r="H48" s="6">
        <v>2.4E-2</v>
      </c>
      <c r="I48" s="6">
        <v>2.8000000000000001E-2</v>
      </c>
      <c r="J48" s="6">
        <v>4.2999999999999997E-2</v>
      </c>
      <c r="K48" s="6">
        <v>7.3999999999999996E-2</v>
      </c>
      <c r="L48" s="6">
        <v>0.19700000000000001</v>
      </c>
      <c r="M48" s="6">
        <v>2.8000000000000001E-2</v>
      </c>
      <c r="N48" s="6">
        <v>4.2999999999999997E-2</v>
      </c>
    </row>
    <row r="49" spans="1:14" ht="15" thickBot="1" x14ac:dyDescent="0.35">
      <c r="A49" s="2" t="s">
        <v>50</v>
      </c>
      <c r="B49" s="3">
        <v>986</v>
      </c>
      <c r="C49" s="3">
        <v>986</v>
      </c>
      <c r="D49" s="3">
        <v>0</v>
      </c>
      <c r="E49" s="3">
        <v>0</v>
      </c>
      <c r="F49" s="3">
        <v>0.55300000000000005</v>
      </c>
      <c r="G49" s="6">
        <v>1.7000000000000001E-2</v>
      </c>
      <c r="H49" s="6">
        <v>2.1000000000000001E-2</v>
      </c>
      <c r="I49" s="6">
        <v>2.5000000000000001E-2</v>
      </c>
      <c r="J49" s="6">
        <v>3.6999999999999998E-2</v>
      </c>
      <c r="K49" s="6">
        <v>6.6000000000000003E-2</v>
      </c>
      <c r="L49" s="4">
        <v>0.25</v>
      </c>
      <c r="M49" s="6">
        <v>2.4E-2</v>
      </c>
      <c r="N49" s="6">
        <v>3.6999999999999998E-2</v>
      </c>
    </row>
    <row r="50" spans="1:14" ht="15" thickBot="1" x14ac:dyDescent="0.35">
      <c r="A50" s="2" t="s">
        <v>53</v>
      </c>
      <c r="B50" s="3">
        <v>985</v>
      </c>
      <c r="C50" s="3">
        <v>985</v>
      </c>
      <c r="D50" s="3">
        <v>0</v>
      </c>
      <c r="E50" s="3">
        <v>0</v>
      </c>
      <c r="F50" s="3">
        <v>0.55300000000000005</v>
      </c>
      <c r="G50" s="6">
        <v>0.126</v>
      </c>
      <c r="H50" s="6">
        <v>0.20599999999999999</v>
      </c>
      <c r="I50" s="6">
        <v>0.23499999999999999</v>
      </c>
      <c r="J50" s="4">
        <v>0.28299999999999997</v>
      </c>
      <c r="K50" s="4">
        <v>0.33700000000000002</v>
      </c>
      <c r="L50" s="4">
        <v>0.629</v>
      </c>
      <c r="M50" s="6">
        <v>0.21199999999999999</v>
      </c>
      <c r="N50" s="4">
        <v>0.28299999999999997</v>
      </c>
    </row>
    <row r="51" spans="1:14" ht="15" thickBot="1" x14ac:dyDescent="0.35">
      <c r="A51" s="2" t="s">
        <v>60</v>
      </c>
      <c r="B51" s="3">
        <v>985</v>
      </c>
      <c r="C51" s="3">
        <v>985</v>
      </c>
      <c r="D51" s="3">
        <v>0</v>
      </c>
      <c r="E51" s="3">
        <v>0</v>
      </c>
      <c r="F51" s="3">
        <v>0.55300000000000005</v>
      </c>
      <c r="G51" s="6">
        <v>1.7000000000000001E-2</v>
      </c>
      <c r="H51" s="6">
        <v>2.1999999999999999E-2</v>
      </c>
      <c r="I51" s="6">
        <v>2.5999999999999999E-2</v>
      </c>
      <c r="J51" s="6">
        <v>3.7999999999999999E-2</v>
      </c>
      <c r="K51" s="6">
        <v>0.06</v>
      </c>
      <c r="L51" s="6">
        <v>0.10100000000000001</v>
      </c>
      <c r="M51" s="6">
        <v>2.4E-2</v>
      </c>
      <c r="N51" s="6">
        <v>3.7999999999999999E-2</v>
      </c>
    </row>
    <row r="52" spans="1:14" ht="15" thickBot="1" x14ac:dyDescent="0.35">
      <c r="A52" s="2" t="s">
        <v>62</v>
      </c>
      <c r="B52" s="3">
        <v>986</v>
      </c>
      <c r="C52" s="3">
        <v>986</v>
      </c>
      <c r="D52" s="3">
        <v>0</v>
      </c>
      <c r="E52" s="3">
        <v>0</v>
      </c>
      <c r="F52" s="3">
        <v>0.55300000000000005</v>
      </c>
      <c r="G52" s="6">
        <v>1.7000000000000001E-2</v>
      </c>
      <c r="H52" s="6">
        <v>2.4E-2</v>
      </c>
      <c r="I52" s="6">
        <v>2.7E-2</v>
      </c>
      <c r="J52" s="6">
        <v>4.1000000000000002E-2</v>
      </c>
      <c r="K52" s="6">
        <v>6.3E-2</v>
      </c>
      <c r="L52" s="6">
        <v>0.12</v>
      </c>
      <c r="M52" s="6">
        <v>2.5999999999999999E-2</v>
      </c>
      <c r="N52" s="6">
        <v>4.1000000000000002E-2</v>
      </c>
    </row>
    <row r="53" spans="1:14" ht="15" thickBot="1" x14ac:dyDescent="0.35">
      <c r="A53" s="2" t="s">
        <v>63</v>
      </c>
      <c r="B53" s="3">
        <v>986</v>
      </c>
      <c r="C53" s="3">
        <v>986</v>
      </c>
      <c r="D53" s="3">
        <v>0</v>
      </c>
      <c r="E53" s="3">
        <v>0</v>
      </c>
      <c r="F53" s="3">
        <v>0.55300000000000005</v>
      </c>
      <c r="G53" s="6">
        <v>3.4000000000000002E-2</v>
      </c>
      <c r="H53" s="6">
        <v>0.04</v>
      </c>
      <c r="I53" s="6">
        <v>4.4999999999999998E-2</v>
      </c>
      <c r="J53" s="6">
        <v>5.7000000000000002E-2</v>
      </c>
      <c r="K53" s="6">
        <v>7.6999999999999999E-2</v>
      </c>
      <c r="L53" s="4">
        <v>0.27900000000000003</v>
      </c>
      <c r="M53" s="6">
        <v>4.2999999999999997E-2</v>
      </c>
      <c r="N53" s="6">
        <v>5.7000000000000002E-2</v>
      </c>
    </row>
    <row r="54" spans="1:14" ht="15" thickBot="1" x14ac:dyDescent="0.35">
      <c r="A54" s="2" t="s">
        <v>68</v>
      </c>
      <c r="B54" s="3">
        <v>985</v>
      </c>
      <c r="C54" s="3">
        <v>985</v>
      </c>
      <c r="D54" s="3">
        <v>0</v>
      </c>
      <c r="E54" s="3">
        <v>0</v>
      </c>
      <c r="F54" s="3">
        <v>0.55300000000000005</v>
      </c>
      <c r="G54" s="6">
        <v>3.0000000000000001E-3</v>
      </c>
      <c r="H54" s="6">
        <v>4.0000000000000001E-3</v>
      </c>
      <c r="I54" s="6">
        <v>5.0000000000000001E-3</v>
      </c>
      <c r="J54" s="6">
        <v>0.01</v>
      </c>
      <c r="K54" s="6">
        <v>1.2999999999999999E-2</v>
      </c>
      <c r="L54" s="6">
        <v>8.5999999999999993E-2</v>
      </c>
      <c r="M54" s="6">
        <v>5.0000000000000001E-3</v>
      </c>
      <c r="N54" s="6">
        <v>0</v>
      </c>
    </row>
    <row r="55" spans="1:14" ht="15" thickBot="1" x14ac:dyDescent="0.35">
      <c r="A55" s="2" t="s">
        <v>71</v>
      </c>
      <c r="B55" s="3">
        <v>985</v>
      </c>
      <c r="C55" s="3">
        <v>985</v>
      </c>
      <c r="D55" s="3">
        <v>0</v>
      </c>
      <c r="E55" s="3">
        <v>0</v>
      </c>
      <c r="F55" s="3">
        <v>0.55300000000000005</v>
      </c>
      <c r="G55" s="6">
        <v>2E-3</v>
      </c>
      <c r="H55" s="6">
        <v>4.0000000000000001E-3</v>
      </c>
      <c r="I55" s="6">
        <v>8.9999999999999993E-3</v>
      </c>
      <c r="J55" s="6">
        <v>1.0999999999999999E-2</v>
      </c>
      <c r="K55" s="6">
        <v>1.6E-2</v>
      </c>
      <c r="L55" s="6">
        <v>9.9000000000000005E-2</v>
      </c>
      <c r="M55" s="6">
        <v>6.0000000000000001E-3</v>
      </c>
      <c r="N55" s="6">
        <v>0</v>
      </c>
    </row>
    <row r="56" spans="1:14" ht="15" thickBot="1" x14ac:dyDescent="0.35">
      <c r="A56" s="2" t="s">
        <v>75</v>
      </c>
      <c r="B56" s="3">
        <v>986</v>
      </c>
      <c r="C56" s="3">
        <v>986</v>
      </c>
      <c r="D56" s="3">
        <v>0</v>
      </c>
      <c r="E56" s="3">
        <v>0</v>
      </c>
      <c r="F56" s="3">
        <v>0.55300000000000005</v>
      </c>
      <c r="G56" s="6">
        <v>3.0000000000000001E-3</v>
      </c>
      <c r="H56" s="6">
        <v>4.0000000000000001E-3</v>
      </c>
      <c r="I56" s="6">
        <v>5.0000000000000001E-3</v>
      </c>
      <c r="J56" s="6">
        <v>8.9999999999999993E-3</v>
      </c>
      <c r="K56" s="6">
        <v>2.1000000000000001E-2</v>
      </c>
      <c r="L56" s="6">
        <v>7.2999999999999995E-2</v>
      </c>
      <c r="M56" s="6">
        <v>5.0000000000000001E-3</v>
      </c>
      <c r="N56" s="6">
        <v>0</v>
      </c>
    </row>
    <row r="57" spans="1:14" ht="15" thickBot="1" x14ac:dyDescent="0.35">
      <c r="A57" s="2" t="s">
        <v>78</v>
      </c>
      <c r="B57" s="3">
        <v>986</v>
      </c>
      <c r="C57" s="3">
        <v>986</v>
      </c>
      <c r="D57" s="3">
        <v>0</v>
      </c>
      <c r="E57" s="3">
        <v>0</v>
      </c>
      <c r="F57" s="3">
        <v>0.55300000000000005</v>
      </c>
      <c r="G57" s="6">
        <v>2E-3</v>
      </c>
      <c r="H57" s="6">
        <v>4.0000000000000001E-3</v>
      </c>
      <c r="I57" s="6">
        <v>4.0000000000000001E-3</v>
      </c>
      <c r="J57" s="6">
        <v>6.0000000000000001E-3</v>
      </c>
      <c r="K57" s="6">
        <v>1.0999999999999999E-2</v>
      </c>
      <c r="L57" s="6">
        <v>3.5000000000000003E-2</v>
      </c>
      <c r="M57" s="6">
        <v>4.0000000000000001E-3</v>
      </c>
      <c r="N57" s="6">
        <v>0</v>
      </c>
    </row>
    <row r="58" spans="1:14" ht="15" thickBot="1" x14ac:dyDescent="0.35">
      <c r="A58" s="2" t="s">
        <v>81</v>
      </c>
      <c r="B58" s="3">
        <v>985</v>
      </c>
      <c r="C58" s="3">
        <v>985</v>
      </c>
      <c r="D58" s="3">
        <v>0</v>
      </c>
      <c r="E58" s="3">
        <v>0</v>
      </c>
      <c r="F58" s="3">
        <v>0.55300000000000005</v>
      </c>
      <c r="G58" s="6">
        <v>3.0000000000000001E-3</v>
      </c>
      <c r="H58" s="6">
        <v>4.0000000000000001E-3</v>
      </c>
      <c r="I58" s="6">
        <v>4.0000000000000001E-3</v>
      </c>
      <c r="J58" s="6">
        <v>6.0000000000000001E-3</v>
      </c>
      <c r="K58" s="6">
        <v>1.2E-2</v>
      </c>
      <c r="L58" s="6">
        <v>4.9000000000000002E-2</v>
      </c>
      <c r="M58" s="6">
        <v>4.0000000000000001E-3</v>
      </c>
      <c r="N58" s="6">
        <v>0</v>
      </c>
    </row>
    <row r="59" spans="1:14" ht="15" thickBot="1" x14ac:dyDescent="0.35">
      <c r="A59" s="2" t="s">
        <v>87</v>
      </c>
      <c r="B59" s="3">
        <v>986</v>
      </c>
      <c r="C59" s="3">
        <v>986</v>
      </c>
      <c r="D59" s="3">
        <v>0</v>
      </c>
      <c r="E59" s="3">
        <v>0</v>
      </c>
      <c r="F59" s="3">
        <v>0.55300000000000005</v>
      </c>
      <c r="G59" s="6">
        <v>2E-3</v>
      </c>
      <c r="H59" s="6">
        <v>4.0000000000000001E-3</v>
      </c>
      <c r="I59" s="6">
        <v>4.0000000000000001E-3</v>
      </c>
      <c r="J59" s="6">
        <v>6.0000000000000001E-3</v>
      </c>
      <c r="K59" s="6">
        <v>2.3E-2</v>
      </c>
      <c r="L59" s="6">
        <v>7.8E-2</v>
      </c>
      <c r="M59" s="6">
        <v>5.0000000000000001E-3</v>
      </c>
      <c r="N59" s="6">
        <v>0</v>
      </c>
    </row>
    <row r="60" spans="1:14" ht="15" thickBot="1" x14ac:dyDescent="0.35">
      <c r="A60" s="2" t="s">
        <v>88</v>
      </c>
      <c r="B60" s="3">
        <v>986</v>
      </c>
      <c r="C60" s="3">
        <v>986</v>
      </c>
      <c r="D60" s="3">
        <v>0</v>
      </c>
      <c r="E60" s="3">
        <v>0</v>
      </c>
      <c r="F60" s="3">
        <v>0.55300000000000005</v>
      </c>
      <c r="G60" s="6">
        <v>2E-3</v>
      </c>
      <c r="H60" s="6">
        <v>4.0000000000000001E-3</v>
      </c>
      <c r="I60" s="6">
        <v>4.0000000000000001E-3</v>
      </c>
      <c r="J60" s="6">
        <v>5.0000000000000001E-3</v>
      </c>
      <c r="K60" s="6">
        <v>8.9999999999999993E-3</v>
      </c>
      <c r="L60" s="6">
        <v>3.3000000000000002E-2</v>
      </c>
      <c r="M60" s="6">
        <v>4.0000000000000001E-3</v>
      </c>
      <c r="N60" s="6">
        <v>0</v>
      </c>
    </row>
    <row r="61" spans="1:14" ht="15" thickBot="1" x14ac:dyDescent="0.35">
      <c r="A61" s="2" t="s">
        <v>89</v>
      </c>
      <c r="B61" s="3">
        <v>986</v>
      </c>
      <c r="C61" s="3">
        <v>986</v>
      </c>
      <c r="D61" s="3">
        <v>0</v>
      </c>
      <c r="E61" s="3">
        <v>0</v>
      </c>
      <c r="F61" s="3">
        <v>0.55300000000000005</v>
      </c>
      <c r="G61" s="6">
        <v>2E-3</v>
      </c>
      <c r="H61" s="6">
        <v>4.0000000000000001E-3</v>
      </c>
      <c r="I61" s="6">
        <v>4.0000000000000001E-3</v>
      </c>
      <c r="J61" s="6">
        <v>5.0000000000000001E-3</v>
      </c>
      <c r="K61" s="6">
        <v>0.01</v>
      </c>
      <c r="L61" s="6">
        <v>6.3E-2</v>
      </c>
      <c r="M61" s="6">
        <v>4.0000000000000001E-3</v>
      </c>
      <c r="N61" s="6">
        <v>0</v>
      </c>
    </row>
    <row r="62" spans="1:14" ht="15" thickBot="1" x14ac:dyDescent="0.35">
      <c r="A62" s="2" t="s">
        <v>91</v>
      </c>
      <c r="B62" s="3">
        <v>985</v>
      </c>
      <c r="C62" s="3">
        <v>985</v>
      </c>
      <c r="D62" s="3">
        <v>0</v>
      </c>
      <c r="E62" s="3">
        <v>0</v>
      </c>
      <c r="F62" s="3">
        <v>0.55300000000000005</v>
      </c>
      <c r="G62" s="4">
        <v>0.53300000000000003</v>
      </c>
      <c r="H62" s="4">
        <v>0.7</v>
      </c>
      <c r="I62" s="5">
        <v>0.86699999999999999</v>
      </c>
      <c r="J62" s="5">
        <v>1.0640000000000001</v>
      </c>
      <c r="K62" s="5">
        <v>1.2410000000000001</v>
      </c>
      <c r="L62" s="5">
        <v>1.6679999999999999</v>
      </c>
      <c r="M62" s="5">
        <v>0.75800000000000001</v>
      </c>
      <c r="N62" s="5">
        <v>1.0629999999999999</v>
      </c>
    </row>
    <row r="63" spans="1:14" ht="15" thickBot="1" x14ac:dyDescent="0.35">
      <c r="A63" s="16" t="s">
        <v>94</v>
      </c>
      <c r="B63" s="17"/>
      <c r="C63" s="17"/>
      <c r="D63" s="17"/>
      <c r="E63" s="17"/>
      <c r="F63" s="17"/>
      <c r="G63" s="18"/>
      <c r="H63" s="18">
        <f>SUM(H47:H62)</f>
        <v>1.1139999999999999</v>
      </c>
      <c r="I63" s="18">
        <f t="shared" ref="I63:N63" si="1">SUM(I47:I62)</f>
        <v>1.343</v>
      </c>
      <c r="J63" s="18">
        <f t="shared" si="1"/>
        <v>1.7090000000000001</v>
      </c>
      <c r="K63" s="18">
        <f t="shared" si="1"/>
        <v>2.3159999999999998</v>
      </c>
      <c r="L63" s="18">
        <f t="shared" si="1"/>
        <v>4.1219999999999999</v>
      </c>
      <c r="M63" s="18">
        <f t="shared" si="1"/>
        <v>1.2070000000000001</v>
      </c>
      <c r="N63" s="18">
        <f t="shared" si="1"/>
        <v>1.65</v>
      </c>
    </row>
    <row r="64" spans="1:14" ht="15" thickBot="1" x14ac:dyDescent="0.35">
      <c r="A64" s="2" t="s">
        <v>37</v>
      </c>
      <c r="B64" s="3">
        <v>985</v>
      </c>
      <c r="C64" s="3">
        <v>985</v>
      </c>
      <c r="D64" s="3">
        <v>0</v>
      </c>
      <c r="E64" s="3">
        <v>0</v>
      </c>
      <c r="F64" s="3">
        <v>0.55300000000000005</v>
      </c>
      <c r="G64" s="5">
        <v>0.873</v>
      </c>
      <c r="H64" s="5">
        <v>1.149</v>
      </c>
      <c r="I64" s="5">
        <v>1.3160000000000001</v>
      </c>
      <c r="J64" s="5">
        <v>1.589</v>
      </c>
      <c r="K64" s="5">
        <v>1.851</v>
      </c>
      <c r="L64" s="5">
        <v>2.343</v>
      </c>
      <c r="M64" s="5">
        <v>1.2070000000000001</v>
      </c>
      <c r="N64" s="5">
        <v>1.55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34FA9-5016-43BA-BAE3-5D93D2575F1C}">
  <dimension ref="A1:N67"/>
  <sheetViews>
    <sheetView topLeftCell="A49" workbookViewId="0">
      <selection activeCell="H66" sqref="H66:N66"/>
    </sheetView>
  </sheetViews>
  <sheetFormatPr defaultRowHeight="14.4" x14ac:dyDescent="0.3"/>
  <cols>
    <col min="1" max="1" width="52.21875" customWidth="1"/>
  </cols>
  <sheetData>
    <row r="1" spans="1:14" ht="15" thickBot="1" x14ac:dyDescent="0.35">
      <c r="A1" t="s">
        <v>93</v>
      </c>
    </row>
    <row r="2" spans="1:14" s="15" customFormat="1" ht="15" thickBot="1" x14ac:dyDescent="0.35">
      <c r="A2" s="14" t="s">
        <v>23</v>
      </c>
      <c r="B2" s="14" t="s">
        <v>24</v>
      </c>
      <c r="C2" s="14" t="s">
        <v>25</v>
      </c>
      <c r="D2" s="14" t="s">
        <v>26</v>
      </c>
      <c r="E2" s="14" t="s">
        <v>27</v>
      </c>
      <c r="F2" s="14" t="s">
        <v>28</v>
      </c>
      <c r="G2" s="14" t="s">
        <v>29</v>
      </c>
      <c r="H2" s="14" t="s">
        <v>30</v>
      </c>
      <c r="I2" s="14" t="s">
        <v>31</v>
      </c>
      <c r="J2" s="14" t="s">
        <v>32</v>
      </c>
      <c r="K2" s="14" t="s">
        <v>33</v>
      </c>
      <c r="L2" s="14" t="s">
        <v>34</v>
      </c>
      <c r="M2" s="14" t="s">
        <v>35</v>
      </c>
      <c r="N2" s="14" t="s">
        <v>36</v>
      </c>
    </row>
    <row r="3" spans="1:14" ht="15" thickBot="1" x14ac:dyDescent="0.35">
      <c r="A3" s="2" t="s">
        <v>39</v>
      </c>
      <c r="B3" s="3">
        <v>1400</v>
      </c>
      <c r="C3" s="3">
        <v>1400</v>
      </c>
      <c r="D3" s="3">
        <v>0</v>
      </c>
      <c r="E3" s="3">
        <v>0</v>
      </c>
      <c r="F3" s="3">
        <v>0.78</v>
      </c>
      <c r="G3" s="6">
        <v>1.7999999999999999E-2</v>
      </c>
      <c r="H3" s="6">
        <v>2.3E-2</v>
      </c>
      <c r="I3" s="6">
        <v>2.7E-2</v>
      </c>
      <c r="J3" s="6">
        <v>4.9000000000000002E-2</v>
      </c>
      <c r="K3" s="6">
        <v>0.14599999999999999</v>
      </c>
      <c r="L3" s="4">
        <v>0.59399999999999997</v>
      </c>
      <c r="M3" s="6">
        <v>2.9000000000000001E-2</v>
      </c>
      <c r="N3" s="6">
        <v>4.9000000000000002E-2</v>
      </c>
    </row>
    <row r="4" spans="1:14" ht="15" thickBot="1" x14ac:dyDescent="0.35">
      <c r="A4" s="2" t="s">
        <v>40</v>
      </c>
      <c r="B4" s="3">
        <v>1399</v>
      </c>
      <c r="C4" s="3">
        <v>1399</v>
      </c>
      <c r="D4" s="3">
        <v>0</v>
      </c>
      <c r="E4" s="3">
        <v>0</v>
      </c>
      <c r="F4" s="3">
        <v>0.78</v>
      </c>
      <c r="G4" s="6">
        <v>5.8000000000000003E-2</v>
      </c>
      <c r="H4" s="6">
        <v>6.9000000000000006E-2</v>
      </c>
      <c r="I4" s="6">
        <v>7.6999999999999999E-2</v>
      </c>
      <c r="J4" s="6">
        <v>0.1</v>
      </c>
      <c r="K4" s="6">
        <v>0.17699999999999999</v>
      </c>
      <c r="L4" s="4">
        <v>0.29699999999999999</v>
      </c>
      <c r="M4" s="6">
        <v>7.4999999999999997E-2</v>
      </c>
      <c r="N4" s="6">
        <v>0.1</v>
      </c>
    </row>
    <row r="5" spans="1:14" ht="15" thickBot="1" x14ac:dyDescent="0.35">
      <c r="A5" s="2" t="s">
        <v>41</v>
      </c>
      <c r="B5" s="3">
        <v>1398</v>
      </c>
      <c r="C5" s="3">
        <v>1398</v>
      </c>
      <c r="D5" s="3">
        <v>0</v>
      </c>
      <c r="E5" s="3">
        <v>0</v>
      </c>
      <c r="F5" s="3">
        <v>0.78</v>
      </c>
      <c r="G5" s="4">
        <v>0.30399999999999999</v>
      </c>
      <c r="H5" s="4">
        <v>0.38300000000000001</v>
      </c>
      <c r="I5" s="4">
        <v>0.41799999999999998</v>
      </c>
      <c r="J5" s="4">
        <v>0.51100000000000001</v>
      </c>
      <c r="K5" s="5">
        <v>0.745</v>
      </c>
      <c r="L5" s="5">
        <v>1.3480000000000001</v>
      </c>
      <c r="M5" s="4">
        <v>0.40100000000000002</v>
      </c>
      <c r="N5" s="4">
        <v>0.51100000000000001</v>
      </c>
    </row>
    <row r="6" spans="1:14" ht="15" thickBot="1" x14ac:dyDescent="0.35">
      <c r="A6" s="2" t="s">
        <v>42</v>
      </c>
      <c r="B6" s="3">
        <v>1400</v>
      </c>
      <c r="C6" s="3">
        <v>1400</v>
      </c>
      <c r="D6" s="3">
        <v>0</v>
      </c>
      <c r="E6" s="3">
        <v>0</v>
      </c>
      <c r="F6" s="3">
        <v>0.78</v>
      </c>
      <c r="G6" s="6">
        <v>5.5E-2</v>
      </c>
      <c r="H6" s="6">
        <v>6.8000000000000005E-2</v>
      </c>
      <c r="I6" s="6">
        <v>7.8E-2</v>
      </c>
      <c r="J6" s="4">
        <v>0.34399999999999997</v>
      </c>
      <c r="K6" s="4">
        <v>0.45300000000000001</v>
      </c>
      <c r="L6" s="5">
        <v>1.1599999999999999</v>
      </c>
      <c r="M6" s="6">
        <v>9.2999999999999999E-2</v>
      </c>
      <c r="N6" s="4">
        <v>0.34399999999999997</v>
      </c>
    </row>
    <row r="7" spans="1:14" ht="15" thickBot="1" x14ac:dyDescent="0.35">
      <c r="A7" s="2" t="s">
        <v>44</v>
      </c>
      <c r="B7" s="3">
        <v>1397</v>
      </c>
      <c r="C7" s="3">
        <v>1397</v>
      </c>
      <c r="D7" s="3">
        <v>0</v>
      </c>
      <c r="E7" s="3">
        <v>0</v>
      </c>
      <c r="F7" s="3">
        <v>0.78</v>
      </c>
      <c r="G7" s="6">
        <v>7.2999999999999995E-2</v>
      </c>
      <c r="H7" s="6">
        <v>9.0999999999999998E-2</v>
      </c>
      <c r="I7" s="6">
        <v>0.105</v>
      </c>
      <c r="J7" s="4">
        <v>0.30599999999999999</v>
      </c>
      <c r="K7" s="4">
        <v>0.378</v>
      </c>
      <c r="L7" s="5">
        <v>0.84199999999999997</v>
      </c>
      <c r="M7" s="6">
        <v>0.109</v>
      </c>
      <c r="N7" s="4">
        <v>0.30599999999999999</v>
      </c>
    </row>
    <row r="8" spans="1:14" ht="15" thickBot="1" x14ac:dyDescent="0.35">
      <c r="A8" s="2" t="s">
        <v>45</v>
      </c>
      <c r="B8" s="3">
        <v>1400</v>
      </c>
      <c r="C8" s="3">
        <v>1400</v>
      </c>
      <c r="D8" s="3">
        <v>0</v>
      </c>
      <c r="E8" s="3">
        <v>0</v>
      </c>
      <c r="F8" s="3">
        <v>0.78</v>
      </c>
      <c r="G8" s="6">
        <v>7.1999999999999995E-2</v>
      </c>
      <c r="H8" s="6">
        <v>8.5999999999999993E-2</v>
      </c>
      <c r="I8" s="6">
        <v>9.8000000000000004E-2</v>
      </c>
      <c r="J8" s="4">
        <v>0.30499999999999999</v>
      </c>
      <c r="K8" s="4">
        <v>0.40100000000000002</v>
      </c>
      <c r="L8" s="4">
        <v>0.66500000000000004</v>
      </c>
      <c r="M8" s="6">
        <v>0.105</v>
      </c>
      <c r="N8" s="4">
        <v>0.30499999999999999</v>
      </c>
    </row>
    <row r="9" spans="1:14" ht="21" thickBot="1" x14ac:dyDescent="0.35">
      <c r="A9" s="2" t="s">
        <v>46</v>
      </c>
      <c r="B9" s="3">
        <v>1400</v>
      </c>
      <c r="C9" s="3">
        <v>1400</v>
      </c>
      <c r="D9" s="3">
        <v>0</v>
      </c>
      <c r="E9" s="3">
        <v>0</v>
      </c>
      <c r="F9" s="3">
        <v>0.78100000000000003</v>
      </c>
      <c r="G9" s="6">
        <v>3.4000000000000002E-2</v>
      </c>
      <c r="H9" s="6">
        <v>4.3999999999999997E-2</v>
      </c>
      <c r="I9" s="6">
        <v>0.05</v>
      </c>
      <c r="J9" s="6">
        <v>7.0999999999999994E-2</v>
      </c>
      <c r="K9" s="6">
        <v>0.11</v>
      </c>
      <c r="L9" s="4">
        <v>0.39</v>
      </c>
      <c r="M9" s="6">
        <v>4.9000000000000002E-2</v>
      </c>
      <c r="N9" s="6">
        <v>7.0999999999999994E-2</v>
      </c>
    </row>
    <row r="10" spans="1:14" ht="15" thickBot="1" x14ac:dyDescent="0.35">
      <c r="A10" s="2" t="s">
        <v>48</v>
      </c>
      <c r="B10" s="3">
        <v>1401</v>
      </c>
      <c r="C10" s="3">
        <v>1401</v>
      </c>
      <c r="D10" s="3">
        <v>0</v>
      </c>
      <c r="E10" s="3">
        <v>0</v>
      </c>
      <c r="F10" s="3">
        <v>0.78100000000000003</v>
      </c>
      <c r="G10" s="6">
        <v>1.6E-2</v>
      </c>
      <c r="H10" s="6">
        <v>2.1999999999999999E-2</v>
      </c>
      <c r="I10" s="6">
        <v>2.5999999999999999E-2</v>
      </c>
      <c r="J10" s="6">
        <v>3.9E-2</v>
      </c>
      <c r="K10" s="6">
        <v>6.4000000000000001E-2</v>
      </c>
      <c r="L10" s="6">
        <v>0.19500000000000001</v>
      </c>
      <c r="M10" s="6">
        <v>2.5000000000000001E-2</v>
      </c>
      <c r="N10" s="6">
        <v>3.9E-2</v>
      </c>
    </row>
    <row r="11" spans="1:14" ht="15" thickBot="1" x14ac:dyDescent="0.35">
      <c r="A11" s="2" t="s">
        <v>49</v>
      </c>
      <c r="B11" s="3">
        <v>1401</v>
      </c>
      <c r="C11" s="3">
        <v>1401</v>
      </c>
      <c r="D11" s="3">
        <v>0</v>
      </c>
      <c r="E11" s="3">
        <v>0</v>
      </c>
      <c r="F11" s="3">
        <v>0.78100000000000003</v>
      </c>
      <c r="G11" s="6">
        <v>1.7000000000000001E-2</v>
      </c>
      <c r="H11" s="6">
        <v>2.1000000000000001E-2</v>
      </c>
      <c r="I11" s="6">
        <v>2.4E-2</v>
      </c>
      <c r="J11" s="6">
        <v>3.9E-2</v>
      </c>
      <c r="K11" s="6">
        <v>7.3999999999999996E-2</v>
      </c>
      <c r="L11" s="6">
        <v>0.217</v>
      </c>
      <c r="M11" s="6">
        <v>2.4E-2</v>
      </c>
      <c r="N11" s="6">
        <v>3.9E-2</v>
      </c>
    </row>
    <row r="12" spans="1:14" ht="15" thickBot="1" x14ac:dyDescent="0.35">
      <c r="A12" s="2" t="s">
        <v>51</v>
      </c>
      <c r="B12" s="3">
        <v>1401</v>
      </c>
      <c r="C12" s="3">
        <v>1401</v>
      </c>
      <c r="D12" s="3">
        <v>0</v>
      </c>
      <c r="E12" s="3">
        <v>0</v>
      </c>
      <c r="F12" s="3">
        <v>0.78</v>
      </c>
      <c r="G12" s="6">
        <v>1.7000000000000001E-2</v>
      </c>
      <c r="H12" s="6">
        <v>2.4E-2</v>
      </c>
      <c r="I12" s="6">
        <v>2.8000000000000001E-2</v>
      </c>
      <c r="J12" s="6">
        <v>4.1000000000000002E-2</v>
      </c>
      <c r="K12" s="6">
        <v>7.0999999999999994E-2</v>
      </c>
      <c r="L12" s="6">
        <v>0.23899999999999999</v>
      </c>
      <c r="M12" s="6">
        <v>2.7E-2</v>
      </c>
      <c r="N12" s="6">
        <v>4.1000000000000002E-2</v>
      </c>
    </row>
    <row r="13" spans="1:14" ht="15" thickBot="1" x14ac:dyDescent="0.35">
      <c r="A13" s="2" t="s">
        <v>52</v>
      </c>
      <c r="B13" s="3">
        <v>1400</v>
      </c>
      <c r="C13" s="3">
        <v>1400</v>
      </c>
      <c r="D13" s="3">
        <v>0</v>
      </c>
      <c r="E13" s="3">
        <v>0</v>
      </c>
      <c r="F13" s="3">
        <v>0.78</v>
      </c>
      <c r="G13" s="6">
        <v>1.6E-2</v>
      </c>
      <c r="H13" s="6">
        <v>2.1000000000000001E-2</v>
      </c>
      <c r="I13" s="6">
        <v>2.5000000000000001E-2</v>
      </c>
      <c r="J13" s="6">
        <v>3.5000000000000003E-2</v>
      </c>
      <c r="K13" s="6">
        <v>7.0000000000000007E-2</v>
      </c>
      <c r="L13" s="6">
        <v>0.20300000000000001</v>
      </c>
      <c r="M13" s="6">
        <v>2.4E-2</v>
      </c>
      <c r="N13" s="6">
        <v>3.5000000000000003E-2</v>
      </c>
    </row>
    <row r="14" spans="1:14" ht="15" thickBot="1" x14ac:dyDescent="0.35">
      <c r="A14" s="2" t="s">
        <v>54</v>
      </c>
      <c r="B14" s="3">
        <v>1399</v>
      </c>
      <c r="C14" s="3">
        <v>1399</v>
      </c>
      <c r="D14" s="3">
        <v>0</v>
      </c>
      <c r="E14" s="3">
        <v>0</v>
      </c>
      <c r="F14" s="3">
        <v>0.78</v>
      </c>
      <c r="G14" s="6">
        <v>0.129</v>
      </c>
      <c r="H14" s="6">
        <v>0.20899999999999999</v>
      </c>
      <c r="I14" s="6">
        <v>0.23799999999999999</v>
      </c>
      <c r="J14" s="4">
        <v>0.29499999999999998</v>
      </c>
      <c r="K14" s="4">
        <v>0.35799999999999998</v>
      </c>
      <c r="L14" s="4">
        <v>0.64900000000000002</v>
      </c>
      <c r="M14" s="6">
        <v>0.217</v>
      </c>
      <c r="N14" s="4">
        <v>0.29499999999999998</v>
      </c>
    </row>
    <row r="15" spans="1:14" ht="15" thickBot="1" x14ac:dyDescent="0.35">
      <c r="A15" s="2" t="s">
        <v>55</v>
      </c>
      <c r="B15" s="3">
        <v>1398</v>
      </c>
      <c r="C15" s="3">
        <v>1398</v>
      </c>
      <c r="D15" s="3">
        <v>0</v>
      </c>
      <c r="E15" s="3">
        <v>0</v>
      </c>
      <c r="F15" s="3">
        <v>0.78</v>
      </c>
      <c r="G15" s="6">
        <v>1.7000000000000001E-2</v>
      </c>
      <c r="H15" s="6">
        <v>2.5999999999999999E-2</v>
      </c>
      <c r="I15" s="6">
        <v>0.03</v>
      </c>
      <c r="J15" s="6">
        <v>4.2999999999999997E-2</v>
      </c>
      <c r="K15" s="6">
        <v>7.4999999999999997E-2</v>
      </c>
      <c r="L15" s="4">
        <v>0.26500000000000001</v>
      </c>
      <c r="M15" s="6">
        <v>2.8000000000000001E-2</v>
      </c>
      <c r="N15" s="6">
        <v>4.2999999999999997E-2</v>
      </c>
    </row>
    <row r="16" spans="1:14" ht="15" thickBot="1" x14ac:dyDescent="0.35">
      <c r="A16" s="2" t="s">
        <v>56</v>
      </c>
      <c r="B16" s="3">
        <v>1399</v>
      </c>
      <c r="C16" s="3">
        <v>1399</v>
      </c>
      <c r="D16" s="3">
        <v>0</v>
      </c>
      <c r="E16" s="3">
        <v>0</v>
      </c>
      <c r="F16" s="3">
        <v>0.78</v>
      </c>
      <c r="G16" s="6">
        <v>1.7000000000000001E-2</v>
      </c>
      <c r="H16" s="6">
        <v>2.1999999999999999E-2</v>
      </c>
      <c r="I16" s="6">
        <v>2.5999999999999999E-2</v>
      </c>
      <c r="J16" s="6">
        <v>4.4999999999999998E-2</v>
      </c>
      <c r="K16" s="6">
        <v>0.12</v>
      </c>
      <c r="L16" s="5">
        <v>0.84699999999999998</v>
      </c>
      <c r="M16" s="6">
        <v>2.8000000000000001E-2</v>
      </c>
      <c r="N16" s="6">
        <v>4.4999999999999998E-2</v>
      </c>
    </row>
    <row r="17" spans="1:14" ht="15" thickBot="1" x14ac:dyDescent="0.35">
      <c r="A17" s="2" t="s">
        <v>57</v>
      </c>
      <c r="B17" s="3">
        <v>1400</v>
      </c>
      <c r="C17" s="3">
        <v>1400</v>
      </c>
      <c r="D17" s="3">
        <v>0</v>
      </c>
      <c r="E17" s="3">
        <v>0</v>
      </c>
      <c r="F17" s="3">
        <v>0.78</v>
      </c>
      <c r="G17" s="6">
        <v>1.7000000000000001E-2</v>
      </c>
      <c r="H17" s="6">
        <v>2.1000000000000001E-2</v>
      </c>
      <c r="I17" s="6">
        <v>2.4E-2</v>
      </c>
      <c r="J17" s="6">
        <v>3.5999999999999997E-2</v>
      </c>
      <c r="K17" s="6">
        <v>5.7000000000000002E-2</v>
      </c>
      <c r="L17" s="6">
        <v>0.16</v>
      </c>
      <c r="M17" s="6">
        <v>2.3E-2</v>
      </c>
      <c r="N17" s="6">
        <v>3.5999999999999997E-2</v>
      </c>
    </row>
    <row r="18" spans="1:14" ht="15" thickBot="1" x14ac:dyDescent="0.35">
      <c r="A18" s="2" t="s">
        <v>58</v>
      </c>
      <c r="B18" s="3">
        <v>1400</v>
      </c>
      <c r="C18" s="3">
        <v>1400</v>
      </c>
      <c r="D18" s="3">
        <v>0</v>
      </c>
      <c r="E18" s="3">
        <v>0</v>
      </c>
      <c r="F18" s="3">
        <v>0.78</v>
      </c>
      <c r="G18" s="6">
        <v>1.6E-2</v>
      </c>
      <c r="H18" s="6">
        <v>2.1000000000000001E-2</v>
      </c>
      <c r="I18" s="6">
        <v>2.4E-2</v>
      </c>
      <c r="J18" s="6">
        <v>3.5999999999999997E-2</v>
      </c>
      <c r="K18" s="6">
        <v>5.5E-2</v>
      </c>
      <c r="L18" s="6">
        <v>0.14299999999999999</v>
      </c>
      <c r="M18" s="6">
        <v>2.3E-2</v>
      </c>
      <c r="N18" s="6">
        <v>3.5999999999999997E-2</v>
      </c>
    </row>
    <row r="19" spans="1:14" ht="15" thickBot="1" x14ac:dyDescent="0.35">
      <c r="A19" s="2" t="s">
        <v>59</v>
      </c>
      <c r="B19" s="3">
        <v>1400</v>
      </c>
      <c r="C19" s="3">
        <v>1400</v>
      </c>
      <c r="D19" s="3">
        <v>0</v>
      </c>
      <c r="E19" s="3">
        <v>0</v>
      </c>
      <c r="F19" s="3">
        <v>0.78</v>
      </c>
      <c r="G19" s="6">
        <v>1.6E-2</v>
      </c>
      <c r="H19" s="6">
        <v>2.1000000000000001E-2</v>
      </c>
      <c r="I19" s="6">
        <v>2.5000000000000001E-2</v>
      </c>
      <c r="J19" s="6">
        <v>3.6999999999999998E-2</v>
      </c>
      <c r="K19" s="6">
        <v>5.1999999999999998E-2</v>
      </c>
      <c r="L19" s="6">
        <v>0.192</v>
      </c>
      <c r="M19" s="6">
        <v>2.3E-2</v>
      </c>
      <c r="N19" s="6">
        <v>3.6999999999999998E-2</v>
      </c>
    </row>
    <row r="20" spans="1:14" ht="15" thickBot="1" x14ac:dyDescent="0.35">
      <c r="A20" s="2" t="s">
        <v>61</v>
      </c>
      <c r="B20" s="3">
        <v>1401</v>
      </c>
      <c r="C20" s="3">
        <v>1401</v>
      </c>
      <c r="D20" s="3">
        <v>0</v>
      </c>
      <c r="E20" s="3">
        <v>0</v>
      </c>
      <c r="F20" s="3">
        <v>0.78</v>
      </c>
      <c r="G20" s="6">
        <v>1.7000000000000001E-2</v>
      </c>
      <c r="H20" s="6">
        <v>2.1999999999999999E-2</v>
      </c>
      <c r="I20" s="6">
        <v>2.5000000000000001E-2</v>
      </c>
      <c r="J20" s="6">
        <v>0.04</v>
      </c>
      <c r="K20" s="6">
        <v>6.4000000000000001E-2</v>
      </c>
      <c r="L20" s="6">
        <v>0.16200000000000001</v>
      </c>
      <c r="M20" s="6">
        <v>2.4E-2</v>
      </c>
      <c r="N20" s="6">
        <v>3.9E-2</v>
      </c>
    </row>
    <row r="21" spans="1:14" ht="15" thickBot="1" x14ac:dyDescent="0.35">
      <c r="A21" s="2" t="s">
        <v>64</v>
      </c>
      <c r="B21" s="3">
        <v>1401</v>
      </c>
      <c r="C21" s="3">
        <v>1401</v>
      </c>
      <c r="D21" s="3">
        <v>0</v>
      </c>
      <c r="E21" s="3">
        <v>0</v>
      </c>
      <c r="F21" s="3">
        <v>0.78100000000000003</v>
      </c>
      <c r="G21" s="6">
        <v>2.8000000000000001E-2</v>
      </c>
      <c r="H21" s="6">
        <v>3.7999999999999999E-2</v>
      </c>
      <c r="I21" s="6">
        <v>4.2000000000000003E-2</v>
      </c>
      <c r="J21" s="6">
        <v>5.6000000000000001E-2</v>
      </c>
      <c r="K21" s="6">
        <v>8.5999999999999993E-2</v>
      </c>
      <c r="L21" s="6">
        <v>0.22900000000000001</v>
      </c>
      <c r="M21" s="6">
        <v>4.1000000000000002E-2</v>
      </c>
      <c r="N21" s="6">
        <v>5.6000000000000001E-2</v>
      </c>
    </row>
    <row r="22" spans="1:14" ht="15" thickBot="1" x14ac:dyDescent="0.35">
      <c r="A22" s="2" t="s">
        <v>65</v>
      </c>
      <c r="B22" s="3">
        <v>1400</v>
      </c>
      <c r="C22" s="3">
        <v>1400</v>
      </c>
      <c r="D22" s="3">
        <v>0</v>
      </c>
      <c r="E22" s="3">
        <v>0</v>
      </c>
      <c r="F22" s="3">
        <v>0.78</v>
      </c>
      <c r="G22" s="6">
        <v>3.0000000000000001E-3</v>
      </c>
      <c r="H22" s="6">
        <v>4.0000000000000001E-3</v>
      </c>
      <c r="I22" s="6">
        <v>5.0000000000000001E-3</v>
      </c>
      <c r="J22" s="6">
        <v>6.0000000000000001E-3</v>
      </c>
      <c r="K22" s="6">
        <v>8.9999999999999993E-3</v>
      </c>
      <c r="L22" s="6">
        <v>1.9E-2</v>
      </c>
      <c r="M22" s="6">
        <v>4.0000000000000001E-3</v>
      </c>
      <c r="N22" s="6">
        <v>0</v>
      </c>
    </row>
    <row r="23" spans="1:14" ht="15" thickBot="1" x14ac:dyDescent="0.35">
      <c r="A23" s="2" t="s">
        <v>66</v>
      </c>
      <c r="B23" s="3">
        <v>1400</v>
      </c>
      <c r="C23" s="3">
        <v>1400</v>
      </c>
      <c r="D23" s="3">
        <v>0</v>
      </c>
      <c r="E23" s="3">
        <v>0</v>
      </c>
      <c r="F23" s="3">
        <v>0.78</v>
      </c>
      <c r="G23" s="6">
        <v>2E-3</v>
      </c>
      <c r="H23" s="6">
        <v>4.0000000000000001E-3</v>
      </c>
      <c r="I23" s="6">
        <v>5.0000000000000001E-3</v>
      </c>
      <c r="J23" s="6">
        <v>6.0000000000000001E-3</v>
      </c>
      <c r="K23" s="6">
        <v>8.9999999999999993E-3</v>
      </c>
      <c r="L23" s="6">
        <v>0.217</v>
      </c>
      <c r="M23" s="6">
        <v>4.0000000000000001E-3</v>
      </c>
      <c r="N23" s="6">
        <v>0</v>
      </c>
    </row>
    <row r="24" spans="1:14" ht="15" thickBot="1" x14ac:dyDescent="0.35">
      <c r="A24" s="2" t="s">
        <v>67</v>
      </c>
      <c r="B24" s="3">
        <v>1399</v>
      </c>
      <c r="C24" s="3">
        <v>1399</v>
      </c>
      <c r="D24" s="3">
        <v>0</v>
      </c>
      <c r="E24" s="3">
        <v>0</v>
      </c>
      <c r="F24" s="3">
        <v>0.78</v>
      </c>
      <c r="G24" s="6">
        <v>3.0000000000000001E-3</v>
      </c>
      <c r="H24" s="6">
        <v>4.0000000000000001E-3</v>
      </c>
      <c r="I24" s="6">
        <v>5.0000000000000001E-3</v>
      </c>
      <c r="J24" s="6">
        <v>6.0000000000000001E-3</v>
      </c>
      <c r="K24" s="6">
        <v>0.01</v>
      </c>
      <c r="L24" s="6">
        <v>1.9E-2</v>
      </c>
      <c r="M24" s="6">
        <v>4.0000000000000001E-3</v>
      </c>
      <c r="N24" s="6">
        <v>0</v>
      </c>
    </row>
    <row r="25" spans="1:14" ht="15" thickBot="1" x14ac:dyDescent="0.35">
      <c r="A25" s="2" t="s">
        <v>69</v>
      </c>
      <c r="B25" s="3">
        <v>1399</v>
      </c>
      <c r="C25" s="3">
        <v>1399</v>
      </c>
      <c r="D25" s="3">
        <v>0</v>
      </c>
      <c r="E25" s="3">
        <v>0</v>
      </c>
      <c r="F25" s="3">
        <v>0.78</v>
      </c>
      <c r="G25" s="6">
        <v>3.0000000000000001E-3</v>
      </c>
      <c r="H25" s="6">
        <v>4.0000000000000001E-3</v>
      </c>
      <c r="I25" s="6">
        <v>4.0000000000000001E-3</v>
      </c>
      <c r="J25" s="6">
        <v>6.0000000000000001E-3</v>
      </c>
      <c r="K25" s="6">
        <v>1.0999999999999999E-2</v>
      </c>
      <c r="L25" s="6">
        <v>3.9E-2</v>
      </c>
      <c r="M25" s="6">
        <v>4.0000000000000001E-3</v>
      </c>
      <c r="N25" s="6">
        <v>0</v>
      </c>
    </row>
    <row r="26" spans="1:14" ht="15" thickBot="1" x14ac:dyDescent="0.35">
      <c r="A26" s="2" t="s">
        <v>70</v>
      </c>
      <c r="B26" s="3">
        <v>1400</v>
      </c>
      <c r="C26" s="3">
        <v>1400</v>
      </c>
      <c r="D26" s="3">
        <v>0</v>
      </c>
      <c r="E26" s="3">
        <v>0</v>
      </c>
      <c r="F26" s="3">
        <v>0.78</v>
      </c>
      <c r="G26" s="6">
        <v>3.0000000000000001E-3</v>
      </c>
      <c r="H26" s="6">
        <v>4.0000000000000001E-3</v>
      </c>
      <c r="I26" s="6">
        <v>5.0000000000000001E-3</v>
      </c>
      <c r="J26" s="6">
        <v>6.0000000000000001E-3</v>
      </c>
      <c r="K26" s="6">
        <v>0.01</v>
      </c>
      <c r="L26" s="6">
        <v>1.7999999999999999E-2</v>
      </c>
      <c r="M26" s="6">
        <v>4.0000000000000001E-3</v>
      </c>
      <c r="N26" s="6">
        <v>0</v>
      </c>
    </row>
    <row r="27" spans="1:14" ht="15" thickBot="1" x14ac:dyDescent="0.35">
      <c r="A27" s="2" t="s">
        <v>72</v>
      </c>
      <c r="B27" s="3">
        <v>1399</v>
      </c>
      <c r="C27" s="3">
        <v>1399</v>
      </c>
      <c r="D27" s="3">
        <v>0</v>
      </c>
      <c r="E27" s="3">
        <v>0</v>
      </c>
      <c r="F27" s="3">
        <v>0.78</v>
      </c>
      <c r="G27" s="6">
        <v>3.0000000000000001E-3</v>
      </c>
      <c r="H27" s="6">
        <v>4.0000000000000001E-3</v>
      </c>
      <c r="I27" s="6">
        <v>4.0000000000000001E-3</v>
      </c>
      <c r="J27" s="6">
        <v>6.0000000000000001E-3</v>
      </c>
      <c r="K27" s="6">
        <v>8.9999999999999993E-3</v>
      </c>
      <c r="L27" s="6">
        <v>2.8000000000000001E-2</v>
      </c>
      <c r="M27" s="6">
        <v>4.0000000000000001E-3</v>
      </c>
      <c r="N27" s="6">
        <v>0</v>
      </c>
    </row>
    <row r="28" spans="1:14" ht="15" thickBot="1" x14ac:dyDescent="0.35">
      <c r="A28" s="2" t="s">
        <v>73</v>
      </c>
      <c r="B28" s="3">
        <v>1400</v>
      </c>
      <c r="C28" s="3">
        <v>1400</v>
      </c>
      <c r="D28" s="3">
        <v>0</v>
      </c>
      <c r="E28" s="3">
        <v>0</v>
      </c>
      <c r="F28" s="3">
        <v>0.78</v>
      </c>
      <c r="G28" s="6">
        <v>2E-3</v>
      </c>
      <c r="H28" s="6">
        <v>4.0000000000000001E-3</v>
      </c>
      <c r="I28" s="6">
        <v>5.0000000000000001E-3</v>
      </c>
      <c r="J28" s="6">
        <v>6.0000000000000001E-3</v>
      </c>
      <c r="K28" s="6">
        <v>8.9999999999999993E-3</v>
      </c>
      <c r="L28" s="6">
        <v>3.4000000000000002E-2</v>
      </c>
      <c r="M28" s="6">
        <v>4.0000000000000001E-3</v>
      </c>
      <c r="N28" s="6">
        <v>0</v>
      </c>
    </row>
    <row r="29" spans="1:14" ht="21" thickBot="1" x14ac:dyDescent="0.35">
      <c r="A29" s="2" t="s">
        <v>74</v>
      </c>
      <c r="B29" s="3">
        <v>1400</v>
      </c>
      <c r="C29" s="3">
        <v>1400</v>
      </c>
      <c r="D29" s="3">
        <v>0</v>
      </c>
      <c r="E29" s="3">
        <v>0</v>
      </c>
      <c r="F29" s="3">
        <v>0.78</v>
      </c>
      <c r="G29" s="6">
        <v>3.0000000000000001E-3</v>
      </c>
      <c r="H29" s="6">
        <v>4.0000000000000001E-3</v>
      </c>
      <c r="I29" s="6">
        <v>5.0000000000000001E-3</v>
      </c>
      <c r="J29" s="6">
        <v>6.0000000000000001E-3</v>
      </c>
      <c r="K29" s="6">
        <v>1.0999999999999999E-2</v>
      </c>
      <c r="L29" s="6">
        <v>3.5999999999999997E-2</v>
      </c>
      <c r="M29" s="6">
        <v>4.0000000000000001E-3</v>
      </c>
      <c r="N29" s="6">
        <v>0</v>
      </c>
    </row>
    <row r="30" spans="1:14" ht="21" thickBot="1" x14ac:dyDescent="0.35">
      <c r="A30" s="2" t="s">
        <v>76</v>
      </c>
      <c r="B30" s="3">
        <v>1401</v>
      </c>
      <c r="C30" s="3">
        <v>1401</v>
      </c>
      <c r="D30" s="3">
        <v>0</v>
      </c>
      <c r="E30" s="3">
        <v>0</v>
      </c>
      <c r="F30" s="3">
        <v>0.78100000000000003</v>
      </c>
      <c r="G30" s="6">
        <v>3.0000000000000001E-3</v>
      </c>
      <c r="H30" s="6">
        <v>4.0000000000000001E-3</v>
      </c>
      <c r="I30" s="6">
        <v>5.0000000000000001E-3</v>
      </c>
      <c r="J30" s="6">
        <v>0.01</v>
      </c>
      <c r="K30" s="6">
        <v>1.2999999999999999E-2</v>
      </c>
      <c r="L30" s="6">
        <v>3.6999999999999998E-2</v>
      </c>
      <c r="M30" s="6">
        <v>5.0000000000000001E-3</v>
      </c>
      <c r="N30" s="6">
        <v>0</v>
      </c>
    </row>
    <row r="31" spans="1:14" ht="15" thickBot="1" x14ac:dyDescent="0.35">
      <c r="A31" s="2" t="s">
        <v>77</v>
      </c>
      <c r="B31" s="3">
        <v>1401</v>
      </c>
      <c r="C31" s="3">
        <v>1401</v>
      </c>
      <c r="D31" s="3">
        <v>0</v>
      </c>
      <c r="E31" s="3">
        <v>0</v>
      </c>
      <c r="F31" s="3">
        <v>0.78100000000000003</v>
      </c>
      <c r="G31" s="6">
        <v>3.0000000000000001E-3</v>
      </c>
      <c r="H31" s="6">
        <v>4.0000000000000001E-3</v>
      </c>
      <c r="I31" s="6">
        <v>5.0000000000000001E-3</v>
      </c>
      <c r="J31" s="6">
        <v>6.0000000000000001E-3</v>
      </c>
      <c r="K31" s="6">
        <v>0.01</v>
      </c>
      <c r="L31" s="6">
        <v>2.1000000000000001E-2</v>
      </c>
      <c r="M31" s="6">
        <v>4.0000000000000001E-3</v>
      </c>
      <c r="N31" s="6">
        <v>0</v>
      </c>
    </row>
    <row r="32" spans="1:14" ht="15" thickBot="1" x14ac:dyDescent="0.35">
      <c r="A32" s="2" t="s">
        <v>79</v>
      </c>
      <c r="B32" s="3">
        <v>1401</v>
      </c>
      <c r="C32" s="3">
        <v>1401</v>
      </c>
      <c r="D32" s="3">
        <v>0</v>
      </c>
      <c r="E32" s="3">
        <v>0</v>
      </c>
      <c r="F32" s="3">
        <v>0.78100000000000003</v>
      </c>
      <c r="G32" s="6">
        <v>2E-3</v>
      </c>
      <c r="H32" s="6">
        <v>4.0000000000000001E-3</v>
      </c>
      <c r="I32" s="6">
        <v>5.0000000000000001E-3</v>
      </c>
      <c r="J32" s="6">
        <v>6.0000000000000001E-3</v>
      </c>
      <c r="K32" s="6">
        <v>8.9999999999999993E-3</v>
      </c>
      <c r="L32" s="6">
        <v>1.4999999999999999E-2</v>
      </c>
      <c r="M32" s="6">
        <v>4.0000000000000001E-3</v>
      </c>
      <c r="N32" s="6">
        <v>0</v>
      </c>
    </row>
    <row r="33" spans="1:14" ht="15" thickBot="1" x14ac:dyDescent="0.35">
      <c r="A33" s="2" t="s">
        <v>80</v>
      </c>
      <c r="B33" s="3">
        <v>1400</v>
      </c>
      <c r="C33" s="3">
        <v>1400</v>
      </c>
      <c r="D33" s="3">
        <v>0</v>
      </c>
      <c r="E33" s="3">
        <v>0</v>
      </c>
      <c r="F33" s="3">
        <v>0.78</v>
      </c>
      <c r="G33" s="6">
        <v>3.0000000000000001E-3</v>
      </c>
      <c r="H33" s="6">
        <v>4.0000000000000001E-3</v>
      </c>
      <c r="I33" s="6">
        <v>5.0000000000000001E-3</v>
      </c>
      <c r="J33" s="6">
        <v>6.0000000000000001E-3</v>
      </c>
      <c r="K33" s="6">
        <v>0.01</v>
      </c>
      <c r="L33" s="6">
        <v>2.4E-2</v>
      </c>
      <c r="M33" s="6">
        <v>4.0000000000000001E-3</v>
      </c>
      <c r="N33" s="6">
        <v>0</v>
      </c>
    </row>
    <row r="34" spans="1:14" ht="15" thickBot="1" x14ac:dyDescent="0.35">
      <c r="A34" s="2" t="s">
        <v>82</v>
      </c>
      <c r="B34" s="3">
        <v>1399</v>
      </c>
      <c r="C34" s="3">
        <v>1399</v>
      </c>
      <c r="D34" s="3">
        <v>0</v>
      </c>
      <c r="E34" s="3">
        <v>0</v>
      </c>
      <c r="F34" s="3">
        <v>0.78</v>
      </c>
      <c r="G34" s="6">
        <v>3.0000000000000001E-3</v>
      </c>
      <c r="H34" s="6">
        <v>4.0000000000000001E-3</v>
      </c>
      <c r="I34" s="6">
        <v>5.0000000000000001E-3</v>
      </c>
      <c r="J34" s="6">
        <v>8.0000000000000002E-3</v>
      </c>
      <c r="K34" s="6">
        <v>1.2E-2</v>
      </c>
      <c r="L34" s="6">
        <v>2.7E-2</v>
      </c>
      <c r="M34" s="6">
        <v>5.0000000000000001E-3</v>
      </c>
      <c r="N34" s="6">
        <v>0</v>
      </c>
    </row>
    <row r="35" spans="1:14" ht="15" thickBot="1" x14ac:dyDescent="0.35">
      <c r="A35" s="2" t="s">
        <v>83</v>
      </c>
      <c r="B35" s="3">
        <v>1399</v>
      </c>
      <c r="C35" s="3">
        <v>1399</v>
      </c>
      <c r="D35" s="3">
        <v>0</v>
      </c>
      <c r="E35" s="3">
        <v>0</v>
      </c>
      <c r="F35" s="3">
        <v>0.78</v>
      </c>
      <c r="G35" s="6">
        <v>3.0000000000000001E-3</v>
      </c>
      <c r="H35" s="6">
        <v>4.0000000000000001E-3</v>
      </c>
      <c r="I35" s="6">
        <v>4.0000000000000001E-3</v>
      </c>
      <c r="J35" s="6">
        <v>6.0000000000000001E-3</v>
      </c>
      <c r="K35" s="6">
        <v>0.01</v>
      </c>
      <c r="L35" s="6">
        <v>2.1999999999999999E-2</v>
      </c>
      <c r="M35" s="6">
        <v>4.0000000000000001E-3</v>
      </c>
      <c r="N35" s="6">
        <v>0</v>
      </c>
    </row>
    <row r="36" spans="1:14" ht="15" thickBot="1" x14ac:dyDescent="0.35">
      <c r="A36" s="2" t="s">
        <v>84</v>
      </c>
      <c r="B36" s="3">
        <v>1400</v>
      </c>
      <c r="C36" s="3">
        <v>1400</v>
      </c>
      <c r="D36" s="3">
        <v>0</v>
      </c>
      <c r="E36" s="3">
        <v>0</v>
      </c>
      <c r="F36" s="3">
        <v>0.78</v>
      </c>
      <c r="G36" s="6">
        <v>3.0000000000000001E-3</v>
      </c>
      <c r="H36" s="6">
        <v>4.0000000000000001E-3</v>
      </c>
      <c r="I36" s="6">
        <v>5.0000000000000001E-3</v>
      </c>
      <c r="J36" s="6">
        <v>6.0000000000000001E-3</v>
      </c>
      <c r="K36" s="6">
        <v>0.01</v>
      </c>
      <c r="L36" s="6">
        <v>2.4E-2</v>
      </c>
      <c r="M36" s="6">
        <v>4.0000000000000001E-3</v>
      </c>
      <c r="N36" s="6">
        <v>0</v>
      </c>
    </row>
    <row r="37" spans="1:14" ht="15" thickBot="1" x14ac:dyDescent="0.35">
      <c r="A37" s="2" t="s">
        <v>85</v>
      </c>
      <c r="B37" s="3">
        <v>1400</v>
      </c>
      <c r="C37" s="3">
        <v>1400</v>
      </c>
      <c r="D37" s="3">
        <v>0</v>
      </c>
      <c r="E37" s="3">
        <v>0</v>
      </c>
      <c r="F37" s="3">
        <v>0.78</v>
      </c>
      <c r="G37" s="6">
        <v>3.0000000000000001E-3</v>
      </c>
      <c r="H37" s="6">
        <v>4.0000000000000001E-3</v>
      </c>
      <c r="I37" s="6">
        <v>5.0000000000000001E-3</v>
      </c>
      <c r="J37" s="6">
        <v>6.0000000000000001E-3</v>
      </c>
      <c r="K37" s="6">
        <v>8.9999999999999993E-3</v>
      </c>
      <c r="L37" s="6">
        <v>0.02</v>
      </c>
      <c r="M37" s="6">
        <v>4.0000000000000001E-3</v>
      </c>
      <c r="N37" s="6">
        <v>0</v>
      </c>
    </row>
    <row r="38" spans="1:14" ht="15" thickBot="1" x14ac:dyDescent="0.35">
      <c r="A38" s="2" t="s">
        <v>86</v>
      </c>
      <c r="B38" s="3">
        <v>1400</v>
      </c>
      <c r="C38" s="3">
        <v>1400</v>
      </c>
      <c r="D38" s="3">
        <v>0</v>
      </c>
      <c r="E38" s="3">
        <v>0</v>
      </c>
      <c r="F38" s="3">
        <v>0.78</v>
      </c>
      <c r="G38" s="6">
        <v>2E-3</v>
      </c>
      <c r="H38" s="6">
        <v>4.0000000000000001E-3</v>
      </c>
      <c r="I38" s="6">
        <v>4.0000000000000001E-3</v>
      </c>
      <c r="J38" s="6">
        <v>6.0000000000000001E-3</v>
      </c>
      <c r="K38" s="6">
        <v>8.9999999999999993E-3</v>
      </c>
      <c r="L38" s="6">
        <v>3.1E-2</v>
      </c>
      <c r="M38" s="6">
        <v>4.0000000000000001E-3</v>
      </c>
      <c r="N38" s="6">
        <v>0</v>
      </c>
    </row>
    <row r="39" spans="1:14" ht="15" thickBot="1" x14ac:dyDescent="0.35">
      <c r="A39" s="2" t="s">
        <v>90</v>
      </c>
      <c r="B39" s="3">
        <v>1401</v>
      </c>
      <c r="C39" s="3">
        <v>1401</v>
      </c>
      <c r="D39" s="3">
        <v>0</v>
      </c>
      <c r="E39" s="3">
        <v>0</v>
      </c>
      <c r="F39" s="3">
        <v>0.78</v>
      </c>
      <c r="G39" s="6">
        <v>3.0000000000000001E-3</v>
      </c>
      <c r="H39" s="6">
        <v>4.0000000000000001E-3</v>
      </c>
      <c r="I39" s="6">
        <v>5.0000000000000001E-3</v>
      </c>
      <c r="J39" s="6">
        <v>6.0000000000000001E-3</v>
      </c>
      <c r="K39" s="6">
        <v>1.0999999999999999E-2</v>
      </c>
      <c r="L39" s="6">
        <v>2.1000000000000001E-2</v>
      </c>
      <c r="M39" s="6">
        <v>4.0000000000000001E-3</v>
      </c>
      <c r="N39" s="6">
        <v>0</v>
      </c>
    </row>
    <row r="40" spans="1:14" ht="15" thickBot="1" x14ac:dyDescent="0.35">
      <c r="A40" s="7" t="s">
        <v>92</v>
      </c>
      <c r="B40" s="8">
        <v>1399</v>
      </c>
      <c r="C40" s="8">
        <v>1399</v>
      </c>
      <c r="D40" s="8">
        <v>0</v>
      </c>
      <c r="E40" s="8">
        <v>0</v>
      </c>
      <c r="F40" s="8">
        <v>0.78</v>
      </c>
      <c r="G40" s="9">
        <v>0.57699999999999996</v>
      </c>
      <c r="H40" s="10">
        <v>0.73299999999999998</v>
      </c>
      <c r="I40" s="10">
        <v>0.79600000000000004</v>
      </c>
      <c r="J40" s="10">
        <v>0.93899999999999995</v>
      </c>
      <c r="K40" s="10">
        <v>1.1120000000000001</v>
      </c>
      <c r="L40" s="10">
        <v>1.659</v>
      </c>
      <c r="M40" s="10">
        <v>0.755</v>
      </c>
      <c r="N40" s="10">
        <v>0.93899999999999995</v>
      </c>
    </row>
    <row r="41" spans="1:14" ht="15" thickBot="1" x14ac:dyDescent="0.35">
      <c r="A41" s="27" t="s">
        <v>94</v>
      </c>
      <c r="B41" s="28"/>
      <c r="C41" s="28"/>
      <c r="D41" s="28"/>
      <c r="E41" s="28"/>
      <c r="F41" s="28"/>
      <c r="G41" s="29"/>
      <c r="H41" s="30">
        <f>SUM(H3:H40)</f>
        <v>2.0369999999999999</v>
      </c>
      <c r="I41" s="30">
        <f t="shared" ref="I41:N41" si="0">SUM(I3:I40)</f>
        <v>2.2719999999999985</v>
      </c>
      <c r="J41" s="30">
        <f t="shared" si="0"/>
        <v>3.4809999999999963</v>
      </c>
      <c r="K41" s="30">
        <f t="shared" si="0"/>
        <v>4.8489999999999984</v>
      </c>
      <c r="L41" s="30">
        <f t="shared" si="0"/>
        <v>11.108000000000004</v>
      </c>
      <c r="M41" s="30">
        <f t="shared" si="0"/>
        <v>2.1969999999999996</v>
      </c>
      <c r="N41" s="30">
        <f t="shared" si="0"/>
        <v>3.3660000000000001</v>
      </c>
    </row>
    <row r="42" spans="1:14" ht="15" thickBot="1" x14ac:dyDescent="0.35">
      <c r="A42" s="2" t="s">
        <v>38</v>
      </c>
      <c r="B42" s="3">
        <v>1397</v>
      </c>
      <c r="C42" s="3">
        <v>1397</v>
      </c>
      <c r="D42" s="3">
        <v>0</v>
      </c>
      <c r="E42" s="3">
        <v>0</v>
      </c>
      <c r="F42" s="3">
        <v>0.77700000000000002</v>
      </c>
      <c r="G42" s="5">
        <v>1.7669999999999999</v>
      </c>
      <c r="H42" s="5">
        <v>2.14</v>
      </c>
      <c r="I42" s="5">
        <v>2.298</v>
      </c>
      <c r="J42" s="5">
        <v>2.6909999999999998</v>
      </c>
      <c r="K42" s="5">
        <v>3.1349999999999998</v>
      </c>
      <c r="L42" s="5">
        <v>4.2320000000000002</v>
      </c>
      <c r="M42" s="5">
        <v>2.2040000000000002</v>
      </c>
      <c r="N42" s="5">
        <v>2.61</v>
      </c>
    </row>
    <row r="48" spans="1:14" ht="15" thickBot="1" x14ac:dyDescent="0.35"/>
    <row r="49" spans="1:14" s="15" customFormat="1" ht="15" thickBot="1" x14ac:dyDescent="0.35">
      <c r="A49" s="14" t="s">
        <v>23</v>
      </c>
      <c r="B49" s="14" t="s">
        <v>24</v>
      </c>
      <c r="C49" s="14" t="s">
        <v>25</v>
      </c>
      <c r="D49" s="14" t="s">
        <v>26</v>
      </c>
      <c r="E49" s="14" t="s">
        <v>27</v>
      </c>
      <c r="F49" s="14" t="s">
        <v>28</v>
      </c>
      <c r="G49" s="14" t="s">
        <v>29</v>
      </c>
      <c r="H49" s="14" t="s">
        <v>30</v>
      </c>
      <c r="I49" s="14" t="s">
        <v>31</v>
      </c>
      <c r="J49" s="14" t="s">
        <v>32</v>
      </c>
      <c r="K49" s="14" t="s">
        <v>33</v>
      </c>
      <c r="L49" s="14" t="s">
        <v>34</v>
      </c>
      <c r="M49" s="14" t="s">
        <v>35</v>
      </c>
      <c r="N49" s="14" t="s">
        <v>36</v>
      </c>
    </row>
    <row r="50" spans="1:14" ht="15" thickBot="1" x14ac:dyDescent="0.35">
      <c r="A50" s="2" t="s">
        <v>43</v>
      </c>
      <c r="B50" s="3">
        <v>1035</v>
      </c>
      <c r="C50" s="3">
        <v>1035</v>
      </c>
      <c r="D50" s="3">
        <v>0</v>
      </c>
      <c r="E50" s="3">
        <v>0</v>
      </c>
      <c r="F50" s="3">
        <v>0.58099999999999996</v>
      </c>
      <c r="G50" s="6">
        <v>3.3000000000000002E-2</v>
      </c>
      <c r="H50" s="6">
        <v>4.4999999999999998E-2</v>
      </c>
      <c r="I50" s="6">
        <v>5.1999999999999998E-2</v>
      </c>
      <c r="J50" s="6">
        <v>8.3000000000000004E-2</v>
      </c>
      <c r="K50" s="4">
        <v>0.29699999999999999</v>
      </c>
      <c r="L50" s="4">
        <v>0.46300000000000002</v>
      </c>
      <c r="M50" s="6">
        <v>5.6000000000000001E-2</v>
      </c>
      <c r="N50" s="6">
        <v>8.2000000000000003E-2</v>
      </c>
    </row>
    <row r="51" spans="1:14" ht="15" thickBot="1" x14ac:dyDescent="0.35">
      <c r="A51" s="2" t="s">
        <v>47</v>
      </c>
      <c r="B51" s="3">
        <v>1037</v>
      </c>
      <c r="C51" s="3">
        <v>1037</v>
      </c>
      <c r="D51" s="3">
        <v>0</v>
      </c>
      <c r="E51" s="3">
        <v>0</v>
      </c>
      <c r="F51" s="3">
        <v>0.58099999999999996</v>
      </c>
      <c r="G51" s="6">
        <v>0.02</v>
      </c>
      <c r="H51" s="6">
        <v>2.4E-2</v>
      </c>
      <c r="I51" s="6">
        <v>2.8000000000000001E-2</v>
      </c>
      <c r="J51" s="6">
        <v>0.04</v>
      </c>
      <c r="K51" s="6">
        <v>6.3E-2</v>
      </c>
      <c r="L51" s="6">
        <v>0.19900000000000001</v>
      </c>
      <c r="M51" s="6">
        <v>2.7E-2</v>
      </c>
      <c r="N51" s="6">
        <v>0.04</v>
      </c>
    </row>
    <row r="52" spans="1:14" ht="15" thickBot="1" x14ac:dyDescent="0.35">
      <c r="A52" s="2" t="s">
        <v>50</v>
      </c>
      <c r="B52" s="3">
        <v>1037</v>
      </c>
      <c r="C52" s="3">
        <v>1037</v>
      </c>
      <c r="D52" s="3">
        <v>0</v>
      </c>
      <c r="E52" s="3">
        <v>0</v>
      </c>
      <c r="F52" s="3">
        <v>0.58099999999999996</v>
      </c>
      <c r="G52" s="6">
        <v>1.7000000000000001E-2</v>
      </c>
      <c r="H52" s="6">
        <v>2.1000000000000001E-2</v>
      </c>
      <c r="I52" s="6">
        <v>2.5000000000000001E-2</v>
      </c>
      <c r="J52" s="6">
        <v>3.7999999999999999E-2</v>
      </c>
      <c r="K52" s="6">
        <v>6.2E-2</v>
      </c>
      <c r="L52" s="4">
        <v>0.42699999999999999</v>
      </c>
      <c r="M52" s="6">
        <v>2.5000000000000001E-2</v>
      </c>
      <c r="N52" s="6">
        <v>3.7999999999999999E-2</v>
      </c>
    </row>
    <row r="53" spans="1:14" ht="15" thickBot="1" x14ac:dyDescent="0.35">
      <c r="A53" s="2" t="s">
        <v>53</v>
      </c>
      <c r="B53" s="3">
        <v>1036</v>
      </c>
      <c r="C53" s="3">
        <v>1036</v>
      </c>
      <c r="D53" s="3">
        <v>0</v>
      </c>
      <c r="E53" s="3">
        <v>0</v>
      </c>
      <c r="F53" s="3">
        <v>0.58099999999999996</v>
      </c>
      <c r="G53" s="6">
        <v>0.13100000000000001</v>
      </c>
      <c r="H53" s="6">
        <v>0.21299999999999999</v>
      </c>
      <c r="I53" s="6">
        <v>0.24299999999999999</v>
      </c>
      <c r="J53" s="4">
        <v>0.29599999999999999</v>
      </c>
      <c r="K53" s="4">
        <v>0.41899999999999998</v>
      </c>
      <c r="L53" s="4">
        <v>0.58399999999999996</v>
      </c>
      <c r="M53" s="6">
        <v>0.221</v>
      </c>
      <c r="N53" s="4">
        <v>0.29599999999999999</v>
      </c>
    </row>
    <row r="54" spans="1:14" ht="15" thickBot="1" x14ac:dyDescent="0.35">
      <c r="A54" s="2" t="s">
        <v>60</v>
      </c>
      <c r="B54" s="3">
        <v>1036</v>
      </c>
      <c r="C54" s="3">
        <v>1036</v>
      </c>
      <c r="D54" s="3">
        <v>0</v>
      </c>
      <c r="E54" s="3">
        <v>0</v>
      </c>
      <c r="F54" s="3">
        <v>0.58099999999999996</v>
      </c>
      <c r="G54" s="6">
        <v>1.7000000000000001E-2</v>
      </c>
      <c r="H54" s="6">
        <v>2.1999999999999999E-2</v>
      </c>
      <c r="I54" s="6">
        <v>2.5000000000000001E-2</v>
      </c>
      <c r="J54" s="6">
        <v>3.5999999999999997E-2</v>
      </c>
      <c r="K54" s="6">
        <v>6.4000000000000001E-2</v>
      </c>
      <c r="L54" s="6">
        <v>0.16400000000000001</v>
      </c>
      <c r="M54" s="6">
        <v>2.4E-2</v>
      </c>
      <c r="N54" s="6">
        <v>3.5999999999999997E-2</v>
      </c>
    </row>
    <row r="55" spans="1:14" ht="15" thickBot="1" x14ac:dyDescent="0.35">
      <c r="A55" s="2" t="s">
        <v>62</v>
      </c>
      <c r="B55" s="3">
        <v>1037</v>
      </c>
      <c r="C55" s="3">
        <v>1037</v>
      </c>
      <c r="D55" s="3">
        <v>0</v>
      </c>
      <c r="E55" s="3">
        <v>0</v>
      </c>
      <c r="F55" s="3">
        <v>0.58099999999999996</v>
      </c>
      <c r="G55" s="6">
        <v>1.7000000000000001E-2</v>
      </c>
      <c r="H55" s="6">
        <v>2.4E-2</v>
      </c>
      <c r="I55" s="6">
        <v>2.9000000000000001E-2</v>
      </c>
      <c r="J55" s="6">
        <v>4.2000000000000003E-2</v>
      </c>
      <c r="K55" s="6">
        <v>0.114</v>
      </c>
      <c r="L55" s="6">
        <v>0.24299999999999999</v>
      </c>
      <c r="M55" s="6">
        <v>2.7E-2</v>
      </c>
      <c r="N55" s="6">
        <v>4.1000000000000002E-2</v>
      </c>
    </row>
    <row r="56" spans="1:14" ht="15" thickBot="1" x14ac:dyDescent="0.35">
      <c r="A56" s="2" t="s">
        <v>63</v>
      </c>
      <c r="B56" s="3">
        <v>1037</v>
      </c>
      <c r="C56" s="3">
        <v>1037</v>
      </c>
      <c r="D56" s="3">
        <v>0</v>
      </c>
      <c r="E56" s="3">
        <v>0</v>
      </c>
      <c r="F56" s="3">
        <v>0.58099999999999996</v>
      </c>
      <c r="G56" s="6">
        <v>3.4000000000000002E-2</v>
      </c>
      <c r="H56" s="6">
        <v>4.1000000000000002E-2</v>
      </c>
      <c r="I56" s="6">
        <v>4.4999999999999998E-2</v>
      </c>
      <c r="J56" s="6">
        <v>0.06</v>
      </c>
      <c r="K56" s="6">
        <v>8.1000000000000003E-2</v>
      </c>
      <c r="L56" s="6">
        <v>0.23499999999999999</v>
      </c>
      <c r="M56" s="6">
        <v>4.2999999999999997E-2</v>
      </c>
      <c r="N56" s="6">
        <v>5.8999999999999997E-2</v>
      </c>
    </row>
    <row r="57" spans="1:14" ht="15" thickBot="1" x14ac:dyDescent="0.35">
      <c r="A57" s="2" t="s">
        <v>68</v>
      </c>
      <c r="B57" s="3">
        <v>1036</v>
      </c>
      <c r="C57" s="3">
        <v>1036</v>
      </c>
      <c r="D57" s="3">
        <v>0</v>
      </c>
      <c r="E57" s="3">
        <v>0</v>
      </c>
      <c r="F57" s="3">
        <v>0.58099999999999996</v>
      </c>
      <c r="G57" s="6">
        <v>3.0000000000000001E-3</v>
      </c>
      <c r="H57" s="6">
        <v>4.0000000000000001E-3</v>
      </c>
      <c r="I57" s="6">
        <v>5.0000000000000001E-3</v>
      </c>
      <c r="J57" s="6">
        <v>1.0999999999999999E-2</v>
      </c>
      <c r="K57" s="6">
        <v>1.4E-2</v>
      </c>
      <c r="L57" s="6">
        <v>2.1999999999999999E-2</v>
      </c>
      <c r="M57" s="6">
        <v>5.0000000000000001E-3</v>
      </c>
      <c r="N57" s="6">
        <v>0</v>
      </c>
    </row>
    <row r="58" spans="1:14" ht="15" thickBot="1" x14ac:dyDescent="0.35">
      <c r="A58" s="2" t="s">
        <v>71</v>
      </c>
      <c r="B58" s="3">
        <v>1035</v>
      </c>
      <c r="C58" s="3">
        <v>1035</v>
      </c>
      <c r="D58" s="3">
        <v>0</v>
      </c>
      <c r="E58" s="3">
        <v>0</v>
      </c>
      <c r="F58" s="3">
        <v>0.58099999999999996</v>
      </c>
      <c r="G58" s="6">
        <v>3.0000000000000001E-3</v>
      </c>
      <c r="H58" s="6">
        <v>5.0000000000000001E-3</v>
      </c>
      <c r="I58" s="6">
        <v>0.01</v>
      </c>
      <c r="J58" s="6">
        <v>1.2999999999999999E-2</v>
      </c>
      <c r="K58" s="6">
        <v>1.7999999999999999E-2</v>
      </c>
      <c r="L58" s="6">
        <v>4.1000000000000002E-2</v>
      </c>
      <c r="M58" s="6">
        <v>7.0000000000000001E-3</v>
      </c>
      <c r="N58" s="6">
        <v>0</v>
      </c>
    </row>
    <row r="59" spans="1:14" ht="15" thickBot="1" x14ac:dyDescent="0.35">
      <c r="A59" s="2" t="s">
        <v>75</v>
      </c>
      <c r="B59" s="3">
        <v>1037</v>
      </c>
      <c r="C59" s="3">
        <v>1037</v>
      </c>
      <c r="D59" s="3">
        <v>0</v>
      </c>
      <c r="E59" s="3">
        <v>0</v>
      </c>
      <c r="F59" s="3">
        <v>0.58099999999999996</v>
      </c>
      <c r="G59" s="6">
        <v>3.0000000000000001E-3</v>
      </c>
      <c r="H59" s="6">
        <v>4.0000000000000001E-3</v>
      </c>
      <c r="I59" s="6">
        <v>5.0000000000000001E-3</v>
      </c>
      <c r="J59" s="6">
        <v>8.9999999999999993E-3</v>
      </c>
      <c r="K59" s="6">
        <v>1.4E-2</v>
      </c>
      <c r="L59" s="6">
        <v>2.5000000000000001E-2</v>
      </c>
      <c r="M59" s="6">
        <v>5.0000000000000001E-3</v>
      </c>
      <c r="N59" s="6">
        <v>0</v>
      </c>
    </row>
    <row r="60" spans="1:14" ht="15" thickBot="1" x14ac:dyDescent="0.35">
      <c r="A60" s="2" t="s">
        <v>78</v>
      </c>
      <c r="B60" s="3">
        <v>1037</v>
      </c>
      <c r="C60" s="3">
        <v>1037</v>
      </c>
      <c r="D60" s="3">
        <v>0</v>
      </c>
      <c r="E60" s="3">
        <v>0</v>
      </c>
      <c r="F60" s="3">
        <v>0.58099999999999996</v>
      </c>
      <c r="G60" s="6">
        <v>3.0000000000000001E-3</v>
      </c>
      <c r="H60" s="6">
        <v>4.0000000000000001E-3</v>
      </c>
      <c r="I60" s="6">
        <v>5.0000000000000001E-3</v>
      </c>
      <c r="J60" s="6">
        <v>6.0000000000000001E-3</v>
      </c>
      <c r="K60" s="6">
        <v>8.9999999999999993E-3</v>
      </c>
      <c r="L60" s="6">
        <v>1.9E-2</v>
      </c>
      <c r="M60" s="6">
        <v>4.0000000000000001E-3</v>
      </c>
      <c r="N60" s="6">
        <v>0</v>
      </c>
    </row>
    <row r="61" spans="1:14" ht="15" thickBot="1" x14ac:dyDescent="0.35">
      <c r="A61" s="2" t="s">
        <v>81</v>
      </c>
      <c r="B61" s="3">
        <v>1036</v>
      </c>
      <c r="C61" s="3">
        <v>1036</v>
      </c>
      <c r="D61" s="3">
        <v>0</v>
      </c>
      <c r="E61" s="3">
        <v>0</v>
      </c>
      <c r="F61" s="3">
        <v>0.58099999999999996</v>
      </c>
      <c r="G61" s="6">
        <v>3.0000000000000001E-3</v>
      </c>
      <c r="H61" s="6">
        <v>4.0000000000000001E-3</v>
      </c>
      <c r="I61" s="6">
        <v>5.0000000000000001E-3</v>
      </c>
      <c r="J61" s="6">
        <v>6.0000000000000001E-3</v>
      </c>
      <c r="K61" s="6">
        <v>1.0999999999999999E-2</v>
      </c>
      <c r="L61" s="6">
        <v>2.9000000000000001E-2</v>
      </c>
      <c r="M61" s="6">
        <v>4.0000000000000001E-3</v>
      </c>
      <c r="N61" s="6">
        <v>0</v>
      </c>
    </row>
    <row r="62" spans="1:14" ht="15" thickBot="1" x14ac:dyDescent="0.35">
      <c r="A62" s="2" t="s">
        <v>87</v>
      </c>
      <c r="B62" s="3">
        <v>1037</v>
      </c>
      <c r="C62" s="3">
        <v>1037</v>
      </c>
      <c r="D62" s="3">
        <v>0</v>
      </c>
      <c r="E62" s="3">
        <v>0</v>
      </c>
      <c r="F62" s="3">
        <v>0.58099999999999996</v>
      </c>
      <c r="G62" s="6">
        <v>3.0000000000000001E-3</v>
      </c>
      <c r="H62" s="6">
        <v>4.0000000000000001E-3</v>
      </c>
      <c r="I62" s="6">
        <v>4.0000000000000001E-3</v>
      </c>
      <c r="J62" s="6">
        <v>6.0000000000000001E-3</v>
      </c>
      <c r="K62" s="6">
        <v>0.01</v>
      </c>
      <c r="L62" s="6">
        <v>2.1000000000000001E-2</v>
      </c>
      <c r="M62" s="6">
        <v>4.0000000000000001E-3</v>
      </c>
      <c r="N62" s="6">
        <v>0</v>
      </c>
    </row>
    <row r="63" spans="1:14" ht="15" thickBot="1" x14ac:dyDescent="0.35">
      <c r="A63" s="2" t="s">
        <v>88</v>
      </c>
      <c r="B63" s="3">
        <v>1037</v>
      </c>
      <c r="C63" s="3">
        <v>1037</v>
      </c>
      <c r="D63" s="3">
        <v>0</v>
      </c>
      <c r="E63" s="3">
        <v>0</v>
      </c>
      <c r="F63" s="3">
        <v>0.58099999999999996</v>
      </c>
      <c r="G63" s="6">
        <v>2E-3</v>
      </c>
      <c r="H63" s="6">
        <v>4.0000000000000001E-3</v>
      </c>
      <c r="I63" s="6">
        <v>5.0000000000000001E-3</v>
      </c>
      <c r="J63" s="6">
        <v>7.0000000000000001E-3</v>
      </c>
      <c r="K63" s="6">
        <v>0.01</v>
      </c>
      <c r="L63" s="6">
        <v>3.7999999999999999E-2</v>
      </c>
      <c r="M63" s="6">
        <v>4.0000000000000001E-3</v>
      </c>
      <c r="N63" s="6">
        <v>0</v>
      </c>
    </row>
    <row r="64" spans="1:14" ht="15" thickBot="1" x14ac:dyDescent="0.35">
      <c r="A64" s="2" t="s">
        <v>89</v>
      </c>
      <c r="B64" s="3">
        <v>1037</v>
      </c>
      <c r="C64" s="3">
        <v>1037</v>
      </c>
      <c r="D64" s="3">
        <v>0</v>
      </c>
      <c r="E64" s="3">
        <v>0</v>
      </c>
      <c r="F64" s="3">
        <v>0.58099999999999996</v>
      </c>
      <c r="G64" s="6">
        <v>2E-3</v>
      </c>
      <c r="H64" s="6">
        <v>4.0000000000000001E-3</v>
      </c>
      <c r="I64" s="6">
        <v>5.0000000000000001E-3</v>
      </c>
      <c r="J64" s="6">
        <v>6.0000000000000001E-3</v>
      </c>
      <c r="K64" s="6">
        <v>8.0000000000000002E-3</v>
      </c>
      <c r="L64" s="6">
        <v>1.7999999999999999E-2</v>
      </c>
      <c r="M64" s="6">
        <v>4.0000000000000001E-3</v>
      </c>
      <c r="N64" s="6">
        <v>0</v>
      </c>
    </row>
    <row r="65" spans="1:14" ht="15" thickBot="1" x14ac:dyDescent="0.35">
      <c r="A65" s="2" t="s">
        <v>91</v>
      </c>
      <c r="B65" s="3">
        <v>1036</v>
      </c>
      <c r="C65" s="3">
        <v>1036</v>
      </c>
      <c r="D65" s="3">
        <v>0</v>
      </c>
      <c r="E65" s="3">
        <v>0</v>
      </c>
      <c r="F65" s="3">
        <v>0.58099999999999996</v>
      </c>
      <c r="G65" s="4">
        <v>0.52300000000000002</v>
      </c>
      <c r="H65" s="5">
        <v>0.70499999999999996</v>
      </c>
      <c r="I65" s="5">
        <v>0.88800000000000001</v>
      </c>
      <c r="J65" s="5">
        <v>1.0860000000000001</v>
      </c>
      <c r="K65" s="5">
        <v>1.361</v>
      </c>
      <c r="L65" s="5">
        <v>2.1349999999999998</v>
      </c>
      <c r="M65" s="5">
        <v>0.77300000000000002</v>
      </c>
      <c r="N65" s="5">
        <v>1.0860000000000001</v>
      </c>
    </row>
    <row r="66" spans="1:14" ht="15" thickBot="1" x14ac:dyDescent="0.35">
      <c r="A66" s="16" t="s">
        <v>94</v>
      </c>
      <c r="B66" s="17"/>
      <c r="C66" s="17"/>
      <c r="D66" s="17"/>
      <c r="E66" s="17"/>
      <c r="F66" s="17"/>
      <c r="G66" s="18"/>
      <c r="H66" s="19">
        <f>SUM(H50:H65)</f>
        <v>1.1280000000000001</v>
      </c>
      <c r="I66" s="19">
        <f t="shared" ref="I66:N66" si="1">SUM(I50:I65)</f>
        <v>1.379</v>
      </c>
      <c r="J66" s="19">
        <f t="shared" si="1"/>
        <v>1.7450000000000001</v>
      </c>
      <c r="K66" s="19">
        <f t="shared" si="1"/>
        <v>2.5549999999999997</v>
      </c>
      <c r="L66" s="19">
        <f t="shared" si="1"/>
        <v>4.6629999999999985</v>
      </c>
      <c r="M66" s="19">
        <f t="shared" si="1"/>
        <v>1.2330000000000001</v>
      </c>
      <c r="N66" s="19">
        <f t="shared" si="1"/>
        <v>1.6779999999999999</v>
      </c>
    </row>
    <row r="67" spans="1:14" ht="15" thickBot="1" x14ac:dyDescent="0.35">
      <c r="A67" s="2" t="s">
        <v>37</v>
      </c>
      <c r="B67" s="3">
        <v>1035</v>
      </c>
      <c r="C67" s="3">
        <v>1035</v>
      </c>
      <c r="D67" s="3">
        <v>0</v>
      </c>
      <c r="E67" s="3">
        <v>0</v>
      </c>
      <c r="F67" s="3">
        <v>0.57999999999999996</v>
      </c>
      <c r="G67" s="5">
        <v>0.875</v>
      </c>
      <c r="H67" s="5">
        <v>1.1719999999999999</v>
      </c>
      <c r="I67" s="5">
        <v>1.3580000000000001</v>
      </c>
      <c r="J67" s="5">
        <v>1.6319999999999999</v>
      </c>
      <c r="K67" s="5">
        <v>2.0939999999999999</v>
      </c>
      <c r="L67" s="5">
        <v>2.58</v>
      </c>
      <c r="M67" s="5">
        <v>1.234</v>
      </c>
      <c r="N67" s="5">
        <v>1.5960000000000001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AD0BD-672E-4027-A219-5C23EBEA9C2C}">
  <dimension ref="A1:N65"/>
  <sheetViews>
    <sheetView topLeftCell="A43" workbookViewId="0">
      <selection activeCell="H64" sqref="H64:N64"/>
    </sheetView>
  </sheetViews>
  <sheetFormatPr defaultRowHeight="14.4" x14ac:dyDescent="0.3"/>
  <cols>
    <col min="1" max="1" width="48.21875" customWidth="1"/>
  </cols>
  <sheetData>
    <row r="1" spans="1:14" ht="15" thickBot="1" x14ac:dyDescent="0.35">
      <c r="A1" t="s">
        <v>93</v>
      </c>
    </row>
    <row r="2" spans="1:14" s="15" customFormat="1" ht="15" thickBot="1" x14ac:dyDescent="0.35">
      <c r="A2" s="14" t="s">
        <v>23</v>
      </c>
      <c r="B2" s="14" t="s">
        <v>24</v>
      </c>
      <c r="C2" s="14" t="s">
        <v>25</v>
      </c>
      <c r="D2" s="14" t="s">
        <v>26</v>
      </c>
      <c r="E2" s="14" t="s">
        <v>27</v>
      </c>
      <c r="F2" s="14" t="s">
        <v>28</v>
      </c>
      <c r="G2" s="14" t="s">
        <v>29</v>
      </c>
      <c r="H2" s="14" t="s">
        <v>30</v>
      </c>
      <c r="I2" s="14" t="s">
        <v>31</v>
      </c>
      <c r="J2" s="14" t="s">
        <v>32</v>
      </c>
      <c r="K2" s="14" t="s">
        <v>33</v>
      </c>
      <c r="L2" s="14" t="s">
        <v>34</v>
      </c>
      <c r="M2" s="14" t="s">
        <v>35</v>
      </c>
      <c r="N2" s="14" t="s">
        <v>36</v>
      </c>
    </row>
    <row r="3" spans="1:14" ht="15" thickBot="1" x14ac:dyDescent="0.35">
      <c r="A3" s="2" t="s">
        <v>39</v>
      </c>
      <c r="B3" s="3">
        <v>1459</v>
      </c>
      <c r="C3" s="3">
        <v>1459</v>
      </c>
      <c r="D3" s="3">
        <v>0</v>
      </c>
      <c r="E3" s="3">
        <v>0</v>
      </c>
      <c r="F3" s="3">
        <v>0.81499999999999995</v>
      </c>
      <c r="G3" s="6">
        <v>1.4999999999999999E-2</v>
      </c>
      <c r="H3" s="6">
        <v>1.7999999999999999E-2</v>
      </c>
      <c r="I3" s="6">
        <v>2.1000000000000001E-2</v>
      </c>
      <c r="J3" s="6">
        <v>3.5999999999999997E-2</v>
      </c>
      <c r="K3" s="6">
        <v>7.9000000000000001E-2</v>
      </c>
      <c r="L3" s="4">
        <v>0.54800000000000004</v>
      </c>
      <c r="M3" s="6">
        <v>2.1999999999999999E-2</v>
      </c>
      <c r="N3" s="6">
        <v>3.5999999999999997E-2</v>
      </c>
    </row>
    <row r="4" spans="1:14" ht="15" thickBot="1" x14ac:dyDescent="0.35">
      <c r="A4" s="2" t="s">
        <v>40</v>
      </c>
      <c r="B4" s="3">
        <v>1458</v>
      </c>
      <c r="C4" s="3">
        <v>1458</v>
      </c>
      <c r="D4" s="3">
        <v>0</v>
      </c>
      <c r="E4" s="3">
        <v>0</v>
      </c>
      <c r="F4" s="3">
        <v>0.81499999999999995</v>
      </c>
      <c r="G4" s="6">
        <v>5.2999999999999999E-2</v>
      </c>
      <c r="H4" s="6">
        <v>6.2E-2</v>
      </c>
      <c r="I4" s="6">
        <v>6.9000000000000006E-2</v>
      </c>
      <c r="J4" s="6">
        <v>8.5999999999999993E-2</v>
      </c>
      <c r="K4" s="6">
        <v>0.153</v>
      </c>
      <c r="L4" s="4">
        <v>0.505</v>
      </c>
      <c r="M4" s="6">
        <v>6.7000000000000004E-2</v>
      </c>
      <c r="N4" s="6">
        <v>8.5999999999999993E-2</v>
      </c>
    </row>
    <row r="5" spans="1:14" ht="15" thickBot="1" x14ac:dyDescent="0.35">
      <c r="A5" s="2" t="s">
        <v>41</v>
      </c>
      <c r="B5" s="3">
        <v>1458</v>
      </c>
      <c r="C5" s="3">
        <v>1458</v>
      </c>
      <c r="D5" s="3">
        <v>0</v>
      </c>
      <c r="E5" s="3">
        <v>0</v>
      </c>
      <c r="F5" s="3">
        <v>0.81499999999999995</v>
      </c>
      <c r="G5" s="4">
        <v>0.26</v>
      </c>
      <c r="H5" s="4">
        <v>0.32600000000000001</v>
      </c>
      <c r="I5" s="4">
        <v>0.35399999999999998</v>
      </c>
      <c r="J5" s="4">
        <v>0.42</v>
      </c>
      <c r="K5" s="4">
        <v>0.53200000000000003</v>
      </c>
      <c r="L5" s="5">
        <v>1.355</v>
      </c>
      <c r="M5" s="4">
        <v>0.33900000000000002</v>
      </c>
      <c r="N5" s="4">
        <v>0.42</v>
      </c>
    </row>
    <row r="6" spans="1:14" ht="15" thickBot="1" x14ac:dyDescent="0.35">
      <c r="A6" s="2" t="s">
        <v>42</v>
      </c>
      <c r="B6" s="3">
        <v>1459</v>
      </c>
      <c r="C6" s="3">
        <v>1459</v>
      </c>
      <c r="D6" s="3">
        <v>0</v>
      </c>
      <c r="E6" s="3">
        <v>0</v>
      </c>
      <c r="F6" s="3">
        <v>0.81499999999999995</v>
      </c>
      <c r="G6" s="6">
        <v>4.8000000000000001E-2</v>
      </c>
      <c r="H6" s="6">
        <v>5.8999999999999997E-2</v>
      </c>
      <c r="I6" s="6">
        <v>6.8000000000000005E-2</v>
      </c>
      <c r="J6" s="4">
        <v>0.29299999999999998</v>
      </c>
      <c r="K6" s="4">
        <v>0.35599999999999998</v>
      </c>
      <c r="L6" s="5">
        <v>1.611</v>
      </c>
      <c r="M6" s="6">
        <v>8.2000000000000003E-2</v>
      </c>
      <c r="N6" s="4">
        <v>0.29299999999999998</v>
      </c>
    </row>
    <row r="7" spans="1:14" ht="15" thickBot="1" x14ac:dyDescent="0.35">
      <c r="A7" s="2" t="s">
        <v>44</v>
      </c>
      <c r="B7" s="3">
        <v>1457</v>
      </c>
      <c r="C7" s="3">
        <v>1457</v>
      </c>
      <c r="D7" s="3">
        <v>0</v>
      </c>
      <c r="E7" s="3">
        <v>0</v>
      </c>
      <c r="F7" s="3">
        <v>0.81499999999999995</v>
      </c>
      <c r="G7" s="6">
        <v>6.7000000000000004E-2</v>
      </c>
      <c r="H7" s="6">
        <v>8.2000000000000003E-2</v>
      </c>
      <c r="I7" s="6">
        <v>9.0999999999999998E-2</v>
      </c>
      <c r="J7" s="4">
        <v>0.27300000000000002</v>
      </c>
      <c r="K7" s="4">
        <v>0.32900000000000001</v>
      </c>
      <c r="L7" s="4">
        <v>0.61199999999999999</v>
      </c>
      <c r="M7" s="6">
        <v>9.8000000000000004E-2</v>
      </c>
      <c r="N7" s="4">
        <v>0.27300000000000002</v>
      </c>
    </row>
    <row r="8" spans="1:14" ht="15" thickBot="1" x14ac:dyDescent="0.35">
      <c r="A8" s="2" t="s">
        <v>45</v>
      </c>
      <c r="B8" s="3">
        <v>1459</v>
      </c>
      <c r="C8" s="3">
        <v>1459</v>
      </c>
      <c r="D8" s="3">
        <v>0</v>
      </c>
      <c r="E8" s="3">
        <v>0</v>
      </c>
      <c r="F8" s="3">
        <v>0.81499999999999995</v>
      </c>
      <c r="G8" s="6">
        <v>6.6000000000000003E-2</v>
      </c>
      <c r="H8" s="6">
        <v>7.6999999999999999E-2</v>
      </c>
      <c r="I8" s="6">
        <v>8.6999999999999994E-2</v>
      </c>
      <c r="J8" s="4">
        <v>0.26500000000000001</v>
      </c>
      <c r="K8" s="4">
        <v>0.33600000000000002</v>
      </c>
      <c r="L8" s="4">
        <v>0.623</v>
      </c>
      <c r="M8" s="6">
        <v>9.4E-2</v>
      </c>
      <c r="N8" s="4">
        <v>0.26500000000000001</v>
      </c>
    </row>
    <row r="9" spans="1:14" ht="21" thickBot="1" x14ac:dyDescent="0.35">
      <c r="A9" s="2" t="s">
        <v>46</v>
      </c>
      <c r="B9" s="3">
        <v>1459</v>
      </c>
      <c r="C9" s="3">
        <v>1459</v>
      </c>
      <c r="D9" s="3">
        <v>0</v>
      </c>
      <c r="E9" s="3">
        <v>0</v>
      </c>
      <c r="F9" s="3">
        <v>0.81499999999999995</v>
      </c>
      <c r="G9" s="6">
        <v>2.8000000000000001E-2</v>
      </c>
      <c r="H9" s="6">
        <v>3.7999999999999999E-2</v>
      </c>
      <c r="I9" s="6">
        <v>4.2999999999999997E-2</v>
      </c>
      <c r="J9" s="6">
        <v>5.7000000000000002E-2</v>
      </c>
      <c r="K9" s="6">
        <v>8.5000000000000006E-2</v>
      </c>
      <c r="L9" s="4">
        <v>0.43</v>
      </c>
      <c r="M9" s="6">
        <v>4.1000000000000002E-2</v>
      </c>
      <c r="N9" s="6">
        <v>5.7000000000000002E-2</v>
      </c>
    </row>
    <row r="10" spans="1:14" ht="21" thickBot="1" x14ac:dyDescent="0.35">
      <c r="A10" s="2" t="s">
        <v>48</v>
      </c>
      <c r="B10" s="3">
        <v>1461</v>
      </c>
      <c r="C10" s="3">
        <v>1461</v>
      </c>
      <c r="D10" s="3">
        <v>0</v>
      </c>
      <c r="E10" s="3">
        <v>0</v>
      </c>
      <c r="F10" s="3">
        <v>0.81499999999999995</v>
      </c>
      <c r="G10" s="6">
        <v>1.4E-2</v>
      </c>
      <c r="H10" s="6">
        <v>1.7999999999999999E-2</v>
      </c>
      <c r="I10" s="6">
        <v>2.1000000000000001E-2</v>
      </c>
      <c r="J10" s="6">
        <v>0.03</v>
      </c>
      <c r="K10" s="6">
        <v>5.2999999999999999E-2</v>
      </c>
      <c r="L10" s="4">
        <v>0.36499999999999999</v>
      </c>
      <c r="M10" s="6">
        <v>2.1000000000000001E-2</v>
      </c>
      <c r="N10" s="6">
        <v>0.03</v>
      </c>
    </row>
    <row r="11" spans="1:14" ht="15" thickBot="1" x14ac:dyDescent="0.35">
      <c r="A11" s="2" t="s">
        <v>49</v>
      </c>
      <c r="B11" s="3">
        <v>1461</v>
      </c>
      <c r="C11" s="3">
        <v>1461</v>
      </c>
      <c r="D11" s="3">
        <v>0</v>
      </c>
      <c r="E11" s="3">
        <v>0</v>
      </c>
      <c r="F11" s="3">
        <v>0.81499999999999995</v>
      </c>
      <c r="G11" s="6">
        <v>1.4E-2</v>
      </c>
      <c r="H11" s="6">
        <v>1.7999999999999999E-2</v>
      </c>
      <c r="I11" s="6">
        <v>2.1000000000000001E-2</v>
      </c>
      <c r="J11" s="6">
        <v>0.03</v>
      </c>
      <c r="K11" s="6">
        <v>0.05</v>
      </c>
      <c r="L11" s="6">
        <v>0.127</v>
      </c>
      <c r="M11" s="6">
        <v>0.02</v>
      </c>
      <c r="N11" s="6">
        <v>0.03</v>
      </c>
    </row>
    <row r="12" spans="1:14" ht="15" thickBot="1" x14ac:dyDescent="0.35">
      <c r="A12" s="2" t="s">
        <v>51</v>
      </c>
      <c r="B12" s="3">
        <v>1461</v>
      </c>
      <c r="C12" s="3">
        <v>1461</v>
      </c>
      <c r="D12" s="3">
        <v>0</v>
      </c>
      <c r="E12" s="3">
        <v>0</v>
      </c>
      <c r="F12" s="3">
        <v>0.81399999999999995</v>
      </c>
      <c r="G12" s="6">
        <v>1.4E-2</v>
      </c>
      <c r="H12" s="6">
        <v>0.02</v>
      </c>
      <c r="I12" s="6">
        <v>2.4E-2</v>
      </c>
      <c r="J12" s="6">
        <v>3.4000000000000002E-2</v>
      </c>
      <c r="K12" s="6">
        <v>5.5E-2</v>
      </c>
      <c r="L12" s="4">
        <v>0.439</v>
      </c>
      <c r="M12" s="6">
        <v>2.3E-2</v>
      </c>
      <c r="N12" s="6">
        <v>3.4000000000000002E-2</v>
      </c>
    </row>
    <row r="13" spans="1:14" ht="15" thickBot="1" x14ac:dyDescent="0.35">
      <c r="A13" s="2" t="s">
        <v>52</v>
      </c>
      <c r="B13" s="3">
        <v>1459</v>
      </c>
      <c r="C13" s="3">
        <v>1459</v>
      </c>
      <c r="D13" s="3">
        <v>0</v>
      </c>
      <c r="E13" s="3">
        <v>0</v>
      </c>
      <c r="F13" s="3">
        <v>0.81499999999999995</v>
      </c>
      <c r="G13" s="6">
        <v>1.4E-2</v>
      </c>
      <c r="H13" s="6">
        <v>1.7000000000000001E-2</v>
      </c>
      <c r="I13" s="6">
        <v>0.02</v>
      </c>
      <c r="J13" s="6">
        <v>2.8000000000000001E-2</v>
      </c>
      <c r="K13" s="6">
        <v>4.3999999999999997E-2</v>
      </c>
      <c r="L13" s="4">
        <v>0.254</v>
      </c>
      <c r="M13" s="6">
        <v>0.02</v>
      </c>
      <c r="N13" s="6">
        <v>2.8000000000000001E-2</v>
      </c>
    </row>
    <row r="14" spans="1:14" ht="15" thickBot="1" x14ac:dyDescent="0.35">
      <c r="A14" s="2" t="s">
        <v>54</v>
      </c>
      <c r="B14" s="3">
        <v>1458</v>
      </c>
      <c r="C14" s="3">
        <v>1458</v>
      </c>
      <c r="D14" s="3">
        <v>0</v>
      </c>
      <c r="E14" s="3">
        <v>0</v>
      </c>
      <c r="F14" s="3">
        <v>0.81499999999999995</v>
      </c>
      <c r="G14" s="6">
        <v>8.6999999999999994E-2</v>
      </c>
      <c r="H14" s="6">
        <v>0.17399999999999999</v>
      </c>
      <c r="I14" s="6">
        <v>0.20200000000000001</v>
      </c>
      <c r="J14" s="6">
        <v>0.24099999999999999</v>
      </c>
      <c r="K14" s="4">
        <v>0.26700000000000002</v>
      </c>
      <c r="L14" s="5">
        <v>0.85099999999999998</v>
      </c>
      <c r="M14" s="6">
        <v>0.17899999999999999</v>
      </c>
      <c r="N14" s="6">
        <v>0.24099999999999999</v>
      </c>
    </row>
    <row r="15" spans="1:14" ht="15" thickBot="1" x14ac:dyDescent="0.35">
      <c r="A15" s="2" t="s">
        <v>55</v>
      </c>
      <c r="B15" s="3">
        <v>1458</v>
      </c>
      <c r="C15" s="3">
        <v>1458</v>
      </c>
      <c r="D15" s="3">
        <v>0</v>
      </c>
      <c r="E15" s="3">
        <v>0</v>
      </c>
      <c r="F15" s="3">
        <v>0.81499999999999995</v>
      </c>
      <c r="G15" s="6">
        <v>1.4E-2</v>
      </c>
      <c r="H15" s="6">
        <v>2.1999999999999999E-2</v>
      </c>
      <c r="I15" s="6">
        <v>2.5999999999999999E-2</v>
      </c>
      <c r="J15" s="6">
        <v>0.04</v>
      </c>
      <c r="K15" s="6">
        <v>6.8000000000000005E-2</v>
      </c>
      <c r="L15" s="6">
        <v>0.20499999999999999</v>
      </c>
      <c r="M15" s="6">
        <v>2.4E-2</v>
      </c>
      <c r="N15" s="6">
        <v>0.04</v>
      </c>
    </row>
    <row r="16" spans="1:14" ht="15" thickBot="1" x14ac:dyDescent="0.35">
      <c r="A16" s="2" t="s">
        <v>56</v>
      </c>
      <c r="B16" s="3">
        <v>1458</v>
      </c>
      <c r="C16" s="3">
        <v>1458</v>
      </c>
      <c r="D16" s="3">
        <v>0</v>
      </c>
      <c r="E16" s="3">
        <v>0</v>
      </c>
      <c r="F16" s="3">
        <v>0.81499999999999995</v>
      </c>
      <c r="G16" s="6">
        <v>1.4999999999999999E-2</v>
      </c>
      <c r="H16" s="6">
        <v>1.7999999999999999E-2</v>
      </c>
      <c r="I16" s="6">
        <v>2.1000000000000001E-2</v>
      </c>
      <c r="J16" s="6">
        <v>3.3000000000000002E-2</v>
      </c>
      <c r="K16" s="6">
        <v>9.5000000000000001E-2</v>
      </c>
      <c r="L16" s="4">
        <v>0.377</v>
      </c>
      <c r="M16" s="6">
        <v>2.1999999999999999E-2</v>
      </c>
      <c r="N16" s="6">
        <v>3.3000000000000002E-2</v>
      </c>
    </row>
    <row r="17" spans="1:14" ht="15" thickBot="1" x14ac:dyDescent="0.35">
      <c r="A17" s="2" t="s">
        <v>57</v>
      </c>
      <c r="B17" s="3">
        <v>1459</v>
      </c>
      <c r="C17" s="3">
        <v>1459</v>
      </c>
      <c r="D17" s="3">
        <v>0</v>
      </c>
      <c r="E17" s="3">
        <v>0</v>
      </c>
      <c r="F17" s="3">
        <v>0.81499999999999995</v>
      </c>
      <c r="G17" s="6">
        <v>1.4E-2</v>
      </c>
      <c r="H17" s="6">
        <v>1.7000000000000001E-2</v>
      </c>
      <c r="I17" s="6">
        <v>0.02</v>
      </c>
      <c r="J17" s="6">
        <v>0.03</v>
      </c>
      <c r="K17" s="6">
        <v>0.05</v>
      </c>
      <c r="L17" s="6">
        <v>0.19500000000000001</v>
      </c>
      <c r="M17" s="6">
        <v>0.02</v>
      </c>
      <c r="N17" s="6">
        <v>0.03</v>
      </c>
    </row>
    <row r="18" spans="1:14" ht="15" thickBot="1" x14ac:dyDescent="0.35">
      <c r="A18" s="2" t="s">
        <v>58</v>
      </c>
      <c r="B18" s="3">
        <v>1459</v>
      </c>
      <c r="C18" s="3">
        <v>1459</v>
      </c>
      <c r="D18" s="3">
        <v>0</v>
      </c>
      <c r="E18" s="3">
        <v>0</v>
      </c>
      <c r="F18" s="3">
        <v>0.81499999999999995</v>
      </c>
      <c r="G18" s="6">
        <v>1.4E-2</v>
      </c>
      <c r="H18" s="6">
        <v>1.7000000000000001E-2</v>
      </c>
      <c r="I18" s="6">
        <v>0.02</v>
      </c>
      <c r="J18" s="6">
        <v>2.9000000000000001E-2</v>
      </c>
      <c r="K18" s="6">
        <v>4.1000000000000002E-2</v>
      </c>
      <c r="L18" s="6">
        <v>6.2E-2</v>
      </c>
      <c r="M18" s="6">
        <v>1.9E-2</v>
      </c>
      <c r="N18" s="6">
        <v>2.9000000000000001E-2</v>
      </c>
    </row>
    <row r="19" spans="1:14" ht="15" thickBot="1" x14ac:dyDescent="0.35">
      <c r="A19" s="2" t="s">
        <v>59</v>
      </c>
      <c r="B19" s="3">
        <v>1459</v>
      </c>
      <c r="C19" s="3">
        <v>1459</v>
      </c>
      <c r="D19" s="3">
        <v>0</v>
      </c>
      <c r="E19" s="3">
        <v>0</v>
      </c>
      <c r="F19" s="3">
        <v>0.81499999999999995</v>
      </c>
      <c r="G19" s="6">
        <v>1.4E-2</v>
      </c>
      <c r="H19" s="6">
        <v>1.7999999999999999E-2</v>
      </c>
      <c r="I19" s="6">
        <v>0.02</v>
      </c>
      <c r="J19" s="6">
        <v>2.8000000000000001E-2</v>
      </c>
      <c r="K19" s="6">
        <v>4.2000000000000003E-2</v>
      </c>
      <c r="L19" s="6">
        <v>0.248</v>
      </c>
      <c r="M19" s="6">
        <v>0.02</v>
      </c>
      <c r="N19" s="6">
        <v>2.8000000000000001E-2</v>
      </c>
    </row>
    <row r="20" spans="1:14" ht="15" thickBot="1" x14ac:dyDescent="0.35">
      <c r="A20" s="2" t="s">
        <v>61</v>
      </c>
      <c r="B20" s="3">
        <v>1460</v>
      </c>
      <c r="C20" s="3">
        <v>1460</v>
      </c>
      <c r="D20" s="3">
        <v>0</v>
      </c>
      <c r="E20" s="3">
        <v>0</v>
      </c>
      <c r="F20" s="3">
        <v>0.81399999999999995</v>
      </c>
      <c r="G20" s="6">
        <v>1.4E-2</v>
      </c>
      <c r="H20" s="6">
        <v>1.7999999999999999E-2</v>
      </c>
      <c r="I20" s="6">
        <v>2.1000000000000001E-2</v>
      </c>
      <c r="J20" s="6">
        <v>3.1E-2</v>
      </c>
      <c r="K20" s="6">
        <v>5.2999999999999999E-2</v>
      </c>
      <c r="L20" s="6">
        <v>0.23300000000000001</v>
      </c>
      <c r="M20" s="6">
        <v>0.02</v>
      </c>
      <c r="N20" s="6">
        <v>3.1E-2</v>
      </c>
    </row>
    <row r="21" spans="1:14" ht="15" thickBot="1" x14ac:dyDescent="0.35">
      <c r="A21" s="2" t="s">
        <v>64</v>
      </c>
      <c r="B21" s="3">
        <v>1460</v>
      </c>
      <c r="C21" s="3">
        <v>1460</v>
      </c>
      <c r="D21" s="3">
        <v>0</v>
      </c>
      <c r="E21" s="3">
        <v>0</v>
      </c>
      <c r="F21" s="3">
        <v>0.81499999999999995</v>
      </c>
      <c r="G21" s="6">
        <v>2.5000000000000001E-2</v>
      </c>
      <c r="H21" s="6">
        <v>3.4000000000000002E-2</v>
      </c>
      <c r="I21" s="6">
        <v>3.7999999999999999E-2</v>
      </c>
      <c r="J21" s="6">
        <v>4.9000000000000002E-2</v>
      </c>
      <c r="K21" s="6">
        <v>7.8E-2</v>
      </c>
      <c r="L21" s="4">
        <v>0.29599999999999999</v>
      </c>
      <c r="M21" s="6">
        <v>3.6999999999999998E-2</v>
      </c>
      <c r="N21" s="6">
        <v>4.8000000000000001E-2</v>
      </c>
    </row>
    <row r="22" spans="1:14" ht="15" thickBot="1" x14ac:dyDescent="0.35">
      <c r="A22" s="2" t="s">
        <v>65</v>
      </c>
      <c r="B22" s="3">
        <v>1459</v>
      </c>
      <c r="C22" s="3">
        <v>1459</v>
      </c>
      <c r="D22" s="3">
        <v>0</v>
      </c>
      <c r="E22" s="3">
        <v>0</v>
      </c>
      <c r="F22" s="3">
        <v>0.81499999999999995</v>
      </c>
      <c r="G22" s="6">
        <v>2E-3</v>
      </c>
      <c r="H22" s="6">
        <v>4.0000000000000001E-3</v>
      </c>
      <c r="I22" s="6">
        <v>4.0000000000000001E-3</v>
      </c>
      <c r="J22" s="6">
        <v>6.0000000000000001E-3</v>
      </c>
      <c r="K22" s="6">
        <v>1.4E-2</v>
      </c>
      <c r="L22" s="6">
        <v>0.05</v>
      </c>
      <c r="M22" s="6">
        <v>4.0000000000000001E-3</v>
      </c>
      <c r="N22" s="6">
        <v>0</v>
      </c>
    </row>
    <row r="23" spans="1:14" ht="15" thickBot="1" x14ac:dyDescent="0.35">
      <c r="A23" s="2" t="s">
        <v>66</v>
      </c>
      <c r="B23" s="3">
        <v>1459</v>
      </c>
      <c r="C23" s="3">
        <v>1459</v>
      </c>
      <c r="D23" s="3">
        <v>0</v>
      </c>
      <c r="E23" s="3">
        <v>0</v>
      </c>
      <c r="F23" s="3">
        <v>0.81499999999999995</v>
      </c>
      <c r="G23" s="6">
        <v>2E-3</v>
      </c>
      <c r="H23" s="6">
        <v>4.0000000000000001E-3</v>
      </c>
      <c r="I23" s="6">
        <v>4.0000000000000001E-3</v>
      </c>
      <c r="J23" s="6">
        <v>6.0000000000000001E-3</v>
      </c>
      <c r="K23" s="6">
        <v>8.9999999999999993E-3</v>
      </c>
      <c r="L23" s="6">
        <v>5.7000000000000002E-2</v>
      </c>
      <c r="M23" s="6">
        <v>4.0000000000000001E-3</v>
      </c>
      <c r="N23" s="6">
        <v>0</v>
      </c>
    </row>
    <row r="24" spans="1:14" ht="15" thickBot="1" x14ac:dyDescent="0.35">
      <c r="A24" s="2" t="s">
        <v>67</v>
      </c>
      <c r="B24" s="3">
        <v>1458</v>
      </c>
      <c r="C24" s="3">
        <v>1458</v>
      </c>
      <c r="D24" s="3">
        <v>0</v>
      </c>
      <c r="E24" s="3">
        <v>0</v>
      </c>
      <c r="F24" s="3">
        <v>0.81499999999999995</v>
      </c>
      <c r="G24" s="6">
        <v>2E-3</v>
      </c>
      <c r="H24" s="6">
        <v>4.0000000000000001E-3</v>
      </c>
      <c r="I24" s="6">
        <v>4.0000000000000001E-3</v>
      </c>
      <c r="J24" s="6">
        <v>5.0000000000000001E-3</v>
      </c>
      <c r="K24" s="6">
        <v>8.9999999999999993E-3</v>
      </c>
      <c r="L24" s="6">
        <v>2.1999999999999999E-2</v>
      </c>
      <c r="M24" s="6">
        <v>4.0000000000000001E-3</v>
      </c>
      <c r="N24" s="6">
        <v>0</v>
      </c>
    </row>
    <row r="25" spans="1:14" ht="15" thickBot="1" x14ac:dyDescent="0.35">
      <c r="A25" s="2" t="s">
        <v>69</v>
      </c>
      <c r="B25" s="3">
        <v>1458</v>
      </c>
      <c r="C25" s="3">
        <v>1458</v>
      </c>
      <c r="D25" s="3">
        <v>0</v>
      </c>
      <c r="E25" s="3">
        <v>0</v>
      </c>
      <c r="F25" s="3">
        <v>0.81499999999999995</v>
      </c>
      <c r="G25" s="6">
        <v>2E-3</v>
      </c>
      <c r="H25" s="6">
        <v>4.0000000000000001E-3</v>
      </c>
      <c r="I25" s="6">
        <v>4.0000000000000001E-3</v>
      </c>
      <c r="J25" s="6">
        <v>6.0000000000000001E-3</v>
      </c>
      <c r="K25" s="6">
        <v>0.01</v>
      </c>
      <c r="L25" s="6">
        <v>5.5E-2</v>
      </c>
      <c r="M25" s="6">
        <v>4.0000000000000001E-3</v>
      </c>
      <c r="N25" s="6">
        <v>0</v>
      </c>
    </row>
    <row r="26" spans="1:14" ht="15" thickBot="1" x14ac:dyDescent="0.35">
      <c r="A26" s="2" t="s">
        <v>70</v>
      </c>
      <c r="B26" s="3">
        <v>1459</v>
      </c>
      <c r="C26" s="3">
        <v>1459</v>
      </c>
      <c r="D26" s="3">
        <v>0</v>
      </c>
      <c r="E26" s="3">
        <v>0</v>
      </c>
      <c r="F26" s="3">
        <v>0.81499999999999995</v>
      </c>
      <c r="G26" s="6">
        <v>2E-3</v>
      </c>
      <c r="H26" s="6">
        <v>4.0000000000000001E-3</v>
      </c>
      <c r="I26" s="6">
        <v>4.0000000000000001E-3</v>
      </c>
      <c r="J26" s="6">
        <v>6.0000000000000001E-3</v>
      </c>
      <c r="K26" s="6">
        <v>0.01</v>
      </c>
      <c r="L26" s="6">
        <v>6.4000000000000001E-2</v>
      </c>
      <c r="M26" s="6">
        <v>4.0000000000000001E-3</v>
      </c>
      <c r="N26" s="6">
        <v>0</v>
      </c>
    </row>
    <row r="27" spans="1:14" ht="15" thickBot="1" x14ac:dyDescent="0.35">
      <c r="A27" s="2" t="s">
        <v>72</v>
      </c>
      <c r="B27" s="3">
        <v>1458</v>
      </c>
      <c r="C27" s="3">
        <v>1458</v>
      </c>
      <c r="D27" s="3">
        <v>0</v>
      </c>
      <c r="E27" s="3">
        <v>0</v>
      </c>
      <c r="F27" s="3">
        <v>0.81499999999999995</v>
      </c>
      <c r="G27" s="6">
        <v>2E-3</v>
      </c>
      <c r="H27" s="6">
        <v>4.0000000000000001E-3</v>
      </c>
      <c r="I27" s="6">
        <v>4.0000000000000001E-3</v>
      </c>
      <c r="J27" s="6">
        <v>5.0000000000000001E-3</v>
      </c>
      <c r="K27" s="6">
        <v>8.0000000000000002E-3</v>
      </c>
      <c r="L27" s="6">
        <v>1.2999999999999999E-2</v>
      </c>
      <c r="M27" s="6">
        <v>4.0000000000000001E-3</v>
      </c>
      <c r="N27" s="6">
        <v>0</v>
      </c>
    </row>
    <row r="28" spans="1:14" ht="21" thickBot="1" x14ac:dyDescent="0.35">
      <c r="A28" s="2" t="s">
        <v>73</v>
      </c>
      <c r="B28" s="3">
        <v>1459</v>
      </c>
      <c r="C28" s="3">
        <v>1459</v>
      </c>
      <c r="D28" s="3">
        <v>0</v>
      </c>
      <c r="E28" s="3">
        <v>0</v>
      </c>
      <c r="F28" s="3">
        <v>0.81499999999999995</v>
      </c>
      <c r="G28" s="6">
        <v>2E-3</v>
      </c>
      <c r="H28" s="6">
        <v>4.0000000000000001E-3</v>
      </c>
      <c r="I28" s="6">
        <v>4.0000000000000001E-3</v>
      </c>
      <c r="J28" s="6">
        <v>6.0000000000000001E-3</v>
      </c>
      <c r="K28" s="6">
        <v>1.2E-2</v>
      </c>
      <c r="L28" s="6">
        <v>5.6000000000000001E-2</v>
      </c>
      <c r="M28" s="6">
        <v>4.0000000000000001E-3</v>
      </c>
      <c r="N28" s="6">
        <v>0</v>
      </c>
    </row>
    <row r="29" spans="1:14" ht="21" thickBot="1" x14ac:dyDescent="0.35">
      <c r="A29" s="2" t="s">
        <v>74</v>
      </c>
      <c r="B29" s="3">
        <v>1459</v>
      </c>
      <c r="C29" s="3">
        <v>1459</v>
      </c>
      <c r="D29" s="3">
        <v>0</v>
      </c>
      <c r="E29" s="3">
        <v>0</v>
      </c>
      <c r="F29" s="3">
        <v>0.81499999999999995</v>
      </c>
      <c r="G29" s="6">
        <v>2E-3</v>
      </c>
      <c r="H29" s="6">
        <v>4.0000000000000001E-3</v>
      </c>
      <c r="I29" s="6">
        <v>4.0000000000000001E-3</v>
      </c>
      <c r="J29" s="6">
        <v>6.0000000000000001E-3</v>
      </c>
      <c r="K29" s="6">
        <v>8.9999999999999993E-3</v>
      </c>
      <c r="L29" s="6">
        <v>4.8000000000000001E-2</v>
      </c>
      <c r="M29" s="6">
        <v>4.0000000000000001E-3</v>
      </c>
      <c r="N29" s="6">
        <v>0</v>
      </c>
    </row>
    <row r="30" spans="1:14" ht="21" thickBot="1" x14ac:dyDescent="0.35">
      <c r="A30" s="2" t="s">
        <v>76</v>
      </c>
      <c r="B30" s="3">
        <v>1461</v>
      </c>
      <c r="C30" s="3">
        <v>1461</v>
      </c>
      <c r="D30" s="3">
        <v>0</v>
      </c>
      <c r="E30" s="3">
        <v>0</v>
      </c>
      <c r="F30" s="3">
        <v>0.81499999999999995</v>
      </c>
      <c r="G30" s="6">
        <v>2E-3</v>
      </c>
      <c r="H30" s="6">
        <v>4.0000000000000001E-3</v>
      </c>
      <c r="I30" s="6">
        <v>5.0000000000000001E-3</v>
      </c>
      <c r="J30" s="6">
        <v>8.9999999999999993E-3</v>
      </c>
      <c r="K30" s="6">
        <v>1.4E-2</v>
      </c>
      <c r="L30" s="6">
        <v>0.106</v>
      </c>
      <c r="M30" s="6">
        <v>5.0000000000000001E-3</v>
      </c>
      <c r="N30" s="6">
        <v>0</v>
      </c>
    </row>
    <row r="31" spans="1:14" ht="21" thickBot="1" x14ac:dyDescent="0.35">
      <c r="A31" s="2" t="s">
        <v>77</v>
      </c>
      <c r="B31" s="3">
        <v>1461</v>
      </c>
      <c r="C31" s="3">
        <v>1461</v>
      </c>
      <c r="D31" s="3">
        <v>0</v>
      </c>
      <c r="E31" s="3">
        <v>0</v>
      </c>
      <c r="F31" s="3">
        <v>0.81499999999999995</v>
      </c>
      <c r="G31" s="6">
        <v>2E-3</v>
      </c>
      <c r="H31" s="6">
        <v>4.0000000000000001E-3</v>
      </c>
      <c r="I31" s="6">
        <v>4.0000000000000001E-3</v>
      </c>
      <c r="J31" s="6">
        <v>6.0000000000000001E-3</v>
      </c>
      <c r="K31" s="6">
        <v>1.2999999999999999E-2</v>
      </c>
      <c r="L31" s="6">
        <v>0.06</v>
      </c>
      <c r="M31" s="6">
        <v>4.0000000000000001E-3</v>
      </c>
      <c r="N31" s="6">
        <v>0</v>
      </c>
    </row>
    <row r="32" spans="1:14" ht="15" thickBot="1" x14ac:dyDescent="0.35">
      <c r="A32" s="2" t="s">
        <v>79</v>
      </c>
      <c r="B32" s="3">
        <v>1461</v>
      </c>
      <c r="C32" s="3">
        <v>1461</v>
      </c>
      <c r="D32" s="3">
        <v>0</v>
      </c>
      <c r="E32" s="3">
        <v>0</v>
      </c>
      <c r="F32" s="3">
        <v>0.81499999999999995</v>
      </c>
      <c r="G32" s="6">
        <v>2E-3</v>
      </c>
      <c r="H32" s="6">
        <v>4.0000000000000001E-3</v>
      </c>
      <c r="I32" s="6">
        <v>4.0000000000000001E-3</v>
      </c>
      <c r="J32" s="6">
        <v>5.0000000000000001E-3</v>
      </c>
      <c r="K32" s="6">
        <v>1.4E-2</v>
      </c>
      <c r="L32" s="6">
        <v>6.4000000000000001E-2</v>
      </c>
      <c r="M32" s="6">
        <v>4.0000000000000001E-3</v>
      </c>
      <c r="N32" s="6">
        <v>0</v>
      </c>
    </row>
    <row r="33" spans="1:14" ht="15" thickBot="1" x14ac:dyDescent="0.35">
      <c r="A33" s="2" t="s">
        <v>80</v>
      </c>
      <c r="B33" s="3">
        <v>1459</v>
      </c>
      <c r="C33" s="3">
        <v>1459</v>
      </c>
      <c r="D33" s="3">
        <v>0</v>
      </c>
      <c r="E33" s="3">
        <v>0</v>
      </c>
      <c r="F33" s="3">
        <v>0.81499999999999995</v>
      </c>
      <c r="G33" s="6">
        <v>3.0000000000000001E-3</v>
      </c>
      <c r="H33" s="6">
        <v>4.0000000000000001E-3</v>
      </c>
      <c r="I33" s="6">
        <v>4.0000000000000001E-3</v>
      </c>
      <c r="J33" s="6">
        <v>6.0000000000000001E-3</v>
      </c>
      <c r="K33" s="6">
        <v>1.2E-2</v>
      </c>
      <c r="L33" s="6">
        <v>3.9E-2</v>
      </c>
      <c r="M33" s="6">
        <v>4.0000000000000001E-3</v>
      </c>
      <c r="N33" s="6">
        <v>0</v>
      </c>
    </row>
    <row r="34" spans="1:14" ht="15" thickBot="1" x14ac:dyDescent="0.35">
      <c r="A34" s="2" t="s">
        <v>82</v>
      </c>
      <c r="B34" s="3">
        <v>1458</v>
      </c>
      <c r="C34" s="3">
        <v>1458</v>
      </c>
      <c r="D34" s="3">
        <v>0</v>
      </c>
      <c r="E34" s="3">
        <v>0</v>
      </c>
      <c r="F34" s="3">
        <v>0.81499999999999995</v>
      </c>
      <c r="G34" s="6">
        <v>2E-3</v>
      </c>
      <c r="H34" s="6">
        <v>4.0000000000000001E-3</v>
      </c>
      <c r="I34" s="6">
        <v>4.0000000000000001E-3</v>
      </c>
      <c r="J34" s="6">
        <v>8.9999999999999993E-3</v>
      </c>
      <c r="K34" s="6">
        <v>1.0999999999999999E-2</v>
      </c>
      <c r="L34" s="6">
        <v>3.6999999999999998E-2</v>
      </c>
      <c r="M34" s="6">
        <v>4.0000000000000001E-3</v>
      </c>
      <c r="N34" s="6">
        <v>0</v>
      </c>
    </row>
    <row r="35" spans="1:14" ht="21" thickBot="1" x14ac:dyDescent="0.35">
      <c r="A35" s="2" t="s">
        <v>83</v>
      </c>
      <c r="B35" s="3">
        <v>1458</v>
      </c>
      <c r="C35" s="3">
        <v>1458</v>
      </c>
      <c r="D35" s="3">
        <v>0</v>
      </c>
      <c r="E35" s="3">
        <v>0</v>
      </c>
      <c r="F35" s="3">
        <v>0.81499999999999995</v>
      </c>
      <c r="G35" s="6">
        <v>2E-3</v>
      </c>
      <c r="H35" s="6">
        <v>4.0000000000000001E-3</v>
      </c>
      <c r="I35" s="6">
        <v>4.0000000000000001E-3</v>
      </c>
      <c r="J35" s="6">
        <v>5.0000000000000001E-3</v>
      </c>
      <c r="K35" s="6">
        <v>8.0000000000000002E-3</v>
      </c>
      <c r="L35" s="6">
        <v>3.1E-2</v>
      </c>
      <c r="M35" s="6">
        <v>4.0000000000000001E-3</v>
      </c>
      <c r="N35" s="6">
        <v>0</v>
      </c>
    </row>
    <row r="36" spans="1:14" ht="15" thickBot="1" x14ac:dyDescent="0.35">
      <c r="A36" s="2" t="s">
        <v>84</v>
      </c>
      <c r="B36" s="3">
        <v>1459</v>
      </c>
      <c r="C36" s="3">
        <v>1459</v>
      </c>
      <c r="D36" s="3">
        <v>0</v>
      </c>
      <c r="E36" s="3">
        <v>0</v>
      </c>
      <c r="F36" s="3">
        <v>0.81499999999999995</v>
      </c>
      <c r="G36" s="6">
        <v>2E-3</v>
      </c>
      <c r="H36" s="6">
        <v>4.0000000000000001E-3</v>
      </c>
      <c r="I36" s="6">
        <v>4.0000000000000001E-3</v>
      </c>
      <c r="J36" s="6">
        <v>6.0000000000000001E-3</v>
      </c>
      <c r="K36" s="6">
        <v>0.01</v>
      </c>
      <c r="L36" s="6">
        <v>2.3E-2</v>
      </c>
      <c r="M36" s="6">
        <v>4.0000000000000001E-3</v>
      </c>
      <c r="N36" s="6">
        <v>0</v>
      </c>
    </row>
    <row r="37" spans="1:14" ht="15" thickBot="1" x14ac:dyDescent="0.35">
      <c r="A37" s="2" t="s">
        <v>85</v>
      </c>
      <c r="B37" s="3">
        <v>1459</v>
      </c>
      <c r="C37" s="3">
        <v>1459</v>
      </c>
      <c r="D37" s="3">
        <v>0</v>
      </c>
      <c r="E37" s="3">
        <v>0</v>
      </c>
      <c r="F37" s="3">
        <v>0.81499999999999995</v>
      </c>
      <c r="G37" s="6">
        <v>2E-3</v>
      </c>
      <c r="H37" s="6">
        <v>4.0000000000000001E-3</v>
      </c>
      <c r="I37" s="6">
        <v>4.0000000000000001E-3</v>
      </c>
      <c r="J37" s="6">
        <v>5.0000000000000001E-3</v>
      </c>
      <c r="K37" s="6">
        <v>1.2E-2</v>
      </c>
      <c r="L37" s="6">
        <v>4.7E-2</v>
      </c>
      <c r="M37" s="6">
        <v>4.0000000000000001E-3</v>
      </c>
      <c r="N37" s="6">
        <v>0</v>
      </c>
    </row>
    <row r="38" spans="1:14" ht="15" thickBot="1" x14ac:dyDescent="0.35">
      <c r="A38" s="2" t="s">
        <v>86</v>
      </c>
      <c r="B38" s="3">
        <v>1459</v>
      </c>
      <c r="C38" s="3">
        <v>1459</v>
      </c>
      <c r="D38" s="3">
        <v>0</v>
      </c>
      <c r="E38" s="3">
        <v>0</v>
      </c>
      <c r="F38" s="3">
        <v>0.81499999999999995</v>
      </c>
      <c r="G38" s="6">
        <v>2E-3</v>
      </c>
      <c r="H38" s="6">
        <v>4.0000000000000001E-3</v>
      </c>
      <c r="I38" s="6">
        <v>4.0000000000000001E-3</v>
      </c>
      <c r="J38" s="6">
        <v>5.0000000000000001E-3</v>
      </c>
      <c r="K38" s="6">
        <v>1.2E-2</v>
      </c>
      <c r="L38" s="6">
        <v>6.5000000000000002E-2</v>
      </c>
      <c r="M38" s="6">
        <v>4.0000000000000001E-3</v>
      </c>
      <c r="N38" s="6">
        <v>0</v>
      </c>
    </row>
    <row r="39" spans="1:14" ht="15" thickBot="1" x14ac:dyDescent="0.35">
      <c r="A39" s="2" t="s">
        <v>90</v>
      </c>
      <c r="B39" s="3">
        <v>1460</v>
      </c>
      <c r="C39" s="3">
        <v>1460</v>
      </c>
      <c r="D39" s="3">
        <v>0</v>
      </c>
      <c r="E39" s="3">
        <v>0</v>
      </c>
      <c r="F39" s="3">
        <v>0.81399999999999995</v>
      </c>
      <c r="G39" s="6">
        <v>2E-3</v>
      </c>
      <c r="H39" s="6">
        <v>4.0000000000000001E-3</v>
      </c>
      <c r="I39" s="6">
        <v>4.0000000000000001E-3</v>
      </c>
      <c r="J39" s="6">
        <v>6.0000000000000001E-3</v>
      </c>
      <c r="K39" s="6">
        <v>1.2E-2</v>
      </c>
      <c r="L39" s="6">
        <v>7.4999999999999997E-2</v>
      </c>
      <c r="M39" s="6">
        <v>4.0000000000000001E-3</v>
      </c>
      <c r="N39" s="6">
        <v>0</v>
      </c>
    </row>
    <row r="40" spans="1:14" ht="15" thickBot="1" x14ac:dyDescent="0.35">
      <c r="A40" s="2" t="s">
        <v>92</v>
      </c>
      <c r="B40" s="3">
        <v>1458</v>
      </c>
      <c r="C40" s="3">
        <v>1458</v>
      </c>
      <c r="D40" s="3">
        <v>0</v>
      </c>
      <c r="E40" s="3">
        <v>0</v>
      </c>
      <c r="F40" s="3">
        <v>0.81399999999999995</v>
      </c>
      <c r="G40" s="4">
        <v>0.45200000000000001</v>
      </c>
      <c r="H40" s="4">
        <v>0.60599999999999998</v>
      </c>
      <c r="I40" s="4">
        <v>0.65500000000000003</v>
      </c>
      <c r="J40" s="5">
        <v>0.749</v>
      </c>
      <c r="K40" s="5">
        <v>0.84299999999999997</v>
      </c>
      <c r="L40" s="5">
        <v>2.121</v>
      </c>
      <c r="M40" s="4">
        <v>0.61699999999999999</v>
      </c>
      <c r="N40" s="5">
        <v>0.749</v>
      </c>
    </row>
    <row r="41" spans="1:14" ht="15" thickBot="1" x14ac:dyDescent="0.35">
      <c r="A41" s="22" t="s">
        <v>94</v>
      </c>
      <c r="B41" s="23"/>
      <c r="C41" s="23"/>
      <c r="D41" s="23"/>
      <c r="E41" s="23"/>
      <c r="F41" s="23"/>
      <c r="G41" s="24"/>
      <c r="H41" s="24">
        <f>SUM(H3:H40)</f>
        <v>1.7310000000000003</v>
      </c>
      <c r="I41" s="24">
        <f t="shared" ref="I41:N41" si="0">SUM(I3:I40)</f>
        <v>1.915</v>
      </c>
      <c r="J41" s="24">
        <f t="shared" si="0"/>
        <v>2.889999999999997</v>
      </c>
      <c r="K41" s="24">
        <f t="shared" si="0"/>
        <v>3.8079999999999981</v>
      </c>
      <c r="L41" s="24">
        <f t="shared" si="0"/>
        <v>12.369</v>
      </c>
      <c r="M41" s="24">
        <f t="shared" si="0"/>
        <v>1.8579999999999999</v>
      </c>
      <c r="N41" s="24">
        <f t="shared" si="0"/>
        <v>2.7810000000000001</v>
      </c>
    </row>
    <row r="42" spans="1:14" ht="15" thickBot="1" x14ac:dyDescent="0.35">
      <c r="A42" s="2" t="s">
        <v>38</v>
      </c>
      <c r="B42" s="3">
        <v>1457</v>
      </c>
      <c r="C42" s="3">
        <v>1457</v>
      </c>
      <c r="D42" s="3">
        <v>0</v>
      </c>
      <c r="E42" s="3">
        <v>0</v>
      </c>
      <c r="F42" s="3">
        <v>0.81200000000000006</v>
      </c>
      <c r="G42" s="5">
        <v>1.4930000000000001</v>
      </c>
      <c r="H42" s="5">
        <v>1.8069999999999999</v>
      </c>
      <c r="I42" s="5">
        <v>1.9239999999999999</v>
      </c>
      <c r="J42" s="5">
        <v>2.298</v>
      </c>
      <c r="K42" s="5">
        <v>2.7530000000000001</v>
      </c>
      <c r="L42" s="5">
        <v>3.56</v>
      </c>
      <c r="M42" s="5">
        <v>1.859</v>
      </c>
      <c r="N42" s="5">
        <v>2.2269999999999999</v>
      </c>
    </row>
    <row r="46" spans="1:14" ht="15" thickBot="1" x14ac:dyDescent="0.35"/>
    <row r="47" spans="1:14" s="15" customFormat="1" ht="15" thickBot="1" x14ac:dyDescent="0.35">
      <c r="A47" s="14" t="s">
        <v>23</v>
      </c>
      <c r="B47" s="14" t="s">
        <v>24</v>
      </c>
      <c r="C47" s="14" t="s">
        <v>25</v>
      </c>
      <c r="D47" s="14" t="s">
        <v>26</v>
      </c>
      <c r="E47" s="14" t="s">
        <v>27</v>
      </c>
      <c r="F47" s="14" t="s">
        <v>28</v>
      </c>
      <c r="G47" s="14" t="s">
        <v>29</v>
      </c>
      <c r="H47" s="14" t="s">
        <v>30</v>
      </c>
      <c r="I47" s="14" t="s">
        <v>31</v>
      </c>
      <c r="J47" s="14" t="s">
        <v>32</v>
      </c>
      <c r="K47" s="14" t="s">
        <v>33</v>
      </c>
      <c r="L47" s="14" t="s">
        <v>34</v>
      </c>
      <c r="M47" s="14" t="s">
        <v>35</v>
      </c>
      <c r="N47" s="14" t="s">
        <v>36</v>
      </c>
    </row>
    <row r="48" spans="1:14" ht="15" thickBot="1" x14ac:dyDescent="0.35">
      <c r="A48" s="2" t="s">
        <v>43</v>
      </c>
      <c r="B48" s="3">
        <v>1058</v>
      </c>
      <c r="C48" s="3">
        <v>1058</v>
      </c>
      <c r="D48" s="3">
        <v>0</v>
      </c>
      <c r="E48" s="3">
        <v>0</v>
      </c>
      <c r="F48" s="3">
        <v>0.59</v>
      </c>
      <c r="G48" s="6">
        <v>2.5999999999999999E-2</v>
      </c>
      <c r="H48" s="6">
        <v>3.7999999999999999E-2</v>
      </c>
      <c r="I48" s="6">
        <v>4.3999999999999997E-2</v>
      </c>
      <c r="J48" s="6">
        <v>7.5999999999999998E-2</v>
      </c>
      <c r="K48" s="6">
        <v>0.23799999999999999</v>
      </c>
      <c r="L48" s="4">
        <v>0.48399999999999999</v>
      </c>
      <c r="M48" s="6">
        <v>4.7E-2</v>
      </c>
      <c r="N48" s="6">
        <v>7.5999999999999998E-2</v>
      </c>
    </row>
    <row r="49" spans="1:14" ht="15" thickBot="1" x14ac:dyDescent="0.35">
      <c r="A49" s="2" t="s">
        <v>47</v>
      </c>
      <c r="B49" s="3">
        <v>1060</v>
      </c>
      <c r="C49" s="3">
        <v>1060</v>
      </c>
      <c r="D49" s="3">
        <v>0</v>
      </c>
      <c r="E49" s="3">
        <v>0</v>
      </c>
      <c r="F49" s="3">
        <v>0.59</v>
      </c>
      <c r="G49" s="6">
        <v>1.6E-2</v>
      </c>
      <c r="H49" s="6">
        <v>2.1000000000000001E-2</v>
      </c>
      <c r="I49" s="6">
        <v>2.4E-2</v>
      </c>
      <c r="J49" s="6">
        <v>3.3000000000000002E-2</v>
      </c>
      <c r="K49" s="6">
        <v>4.9000000000000002E-2</v>
      </c>
      <c r="L49" s="6">
        <v>0.157</v>
      </c>
      <c r="M49" s="6">
        <v>2.3E-2</v>
      </c>
      <c r="N49" s="6">
        <v>3.3000000000000002E-2</v>
      </c>
    </row>
    <row r="50" spans="1:14" ht="15" thickBot="1" x14ac:dyDescent="0.35">
      <c r="A50" s="2" t="s">
        <v>50</v>
      </c>
      <c r="B50" s="3">
        <v>1060</v>
      </c>
      <c r="C50" s="3">
        <v>1060</v>
      </c>
      <c r="D50" s="3">
        <v>0</v>
      </c>
      <c r="E50" s="3">
        <v>0</v>
      </c>
      <c r="F50" s="3">
        <v>0.59</v>
      </c>
      <c r="G50" s="6">
        <v>1.4E-2</v>
      </c>
      <c r="H50" s="6">
        <v>1.7000000000000001E-2</v>
      </c>
      <c r="I50" s="6">
        <v>0.02</v>
      </c>
      <c r="J50" s="6">
        <v>2.9000000000000001E-2</v>
      </c>
      <c r="K50" s="6">
        <v>3.9E-2</v>
      </c>
      <c r="L50" s="6">
        <v>0.109</v>
      </c>
      <c r="M50" s="6">
        <v>1.9E-2</v>
      </c>
      <c r="N50" s="6">
        <v>2.9000000000000001E-2</v>
      </c>
    </row>
    <row r="51" spans="1:14" ht="15" thickBot="1" x14ac:dyDescent="0.35">
      <c r="A51" s="2" t="s">
        <v>53</v>
      </c>
      <c r="B51" s="3">
        <v>1058</v>
      </c>
      <c r="C51" s="3">
        <v>1058</v>
      </c>
      <c r="D51" s="3">
        <v>0</v>
      </c>
      <c r="E51" s="3">
        <v>0</v>
      </c>
      <c r="F51" s="3">
        <v>0.58899999999999997</v>
      </c>
      <c r="G51" s="6">
        <v>9.8000000000000004E-2</v>
      </c>
      <c r="H51" s="6">
        <v>0.18099999999999999</v>
      </c>
      <c r="I51" s="6">
        <v>0.20699999999999999</v>
      </c>
      <c r="J51" s="6">
        <v>0.24399999999999999</v>
      </c>
      <c r="K51" s="4">
        <v>0.27800000000000002</v>
      </c>
      <c r="L51" s="5">
        <v>0.73699999999999999</v>
      </c>
      <c r="M51" s="6">
        <v>0.185</v>
      </c>
      <c r="N51" s="6">
        <v>0.24399999999999999</v>
      </c>
    </row>
    <row r="52" spans="1:14" ht="15" thickBot="1" x14ac:dyDescent="0.35">
      <c r="A52" s="2" t="s">
        <v>60</v>
      </c>
      <c r="B52" s="3">
        <v>1058</v>
      </c>
      <c r="C52" s="3">
        <v>1058</v>
      </c>
      <c r="D52" s="3">
        <v>0</v>
      </c>
      <c r="E52" s="3">
        <v>0</v>
      </c>
      <c r="F52" s="3">
        <v>0.58899999999999997</v>
      </c>
      <c r="G52" s="6">
        <v>1.4999999999999999E-2</v>
      </c>
      <c r="H52" s="6">
        <v>1.7999999999999999E-2</v>
      </c>
      <c r="I52" s="6">
        <v>2.1000000000000001E-2</v>
      </c>
      <c r="J52" s="6">
        <v>0.03</v>
      </c>
      <c r="K52" s="6">
        <v>5.6000000000000001E-2</v>
      </c>
      <c r="L52" s="6">
        <v>0.11799999999999999</v>
      </c>
      <c r="M52" s="6">
        <v>0.02</v>
      </c>
      <c r="N52" s="6">
        <v>0.03</v>
      </c>
    </row>
    <row r="53" spans="1:14" ht="15" thickBot="1" x14ac:dyDescent="0.35">
      <c r="A53" s="2" t="s">
        <v>62</v>
      </c>
      <c r="B53" s="3">
        <v>1060</v>
      </c>
      <c r="C53" s="3">
        <v>1060</v>
      </c>
      <c r="D53" s="3">
        <v>0</v>
      </c>
      <c r="E53" s="3">
        <v>0</v>
      </c>
      <c r="F53" s="3">
        <v>0.59</v>
      </c>
      <c r="G53" s="6">
        <v>1.4E-2</v>
      </c>
      <c r="H53" s="6">
        <v>2.1000000000000001E-2</v>
      </c>
      <c r="I53" s="6">
        <v>2.4E-2</v>
      </c>
      <c r="J53" s="6">
        <v>3.4000000000000002E-2</v>
      </c>
      <c r="K53" s="6">
        <v>5.8000000000000003E-2</v>
      </c>
      <c r="L53" s="6">
        <v>0.218</v>
      </c>
      <c r="M53" s="6">
        <v>2.3E-2</v>
      </c>
      <c r="N53" s="6">
        <v>3.4000000000000002E-2</v>
      </c>
    </row>
    <row r="54" spans="1:14" ht="15" thickBot="1" x14ac:dyDescent="0.35">
      <c r="A54" s="2" t="s">
        <v>63</v>
      </c>
      <c r="B54" s="3">
        <v>1060</v>
      </c>
      <c r="C54" s="3">
        <v>1060</v>
      </c>
      <c r="D54" s="3">
        <v>0</v>
      </c>
      <c r="E54" s="3">
        <v>0</v>
      </c>
      <c r="F54" s="3">
        <v>0.59</v>
      </c>
      <c r="G54" s="6">
        <v>3.1E-2</v>
      </c>
      <c r="H54" s="6">
        <v>3.5999999999999997E-2</v>
      </c>
      <c r="I54" s="6">
        <v>4.1000000000000002E-2</v>
      </c>
      <c r="J54" s="6">
        <v>5.1999999999999998E-2</v>
      </c>
      <c r="K54" s="6">
        <v>6.6000000000000003E-2</v>
      </c>
      <c r="L54" s="6">
        <v>0.14399999999999999</v>
      </c>
      <c r="M54" s="6">
        <v>3.9E-2</v>
      </c>
      <c r="N54" s="6">
        <v>0.05</v>
      </c>
    </row>
    <row r="55" spans="1:14" ht="15" thickBot="1" x14ac:dyDescent="0.35">
      <c r="A55" s="2" t="s">
        <v>68</v>
      </c>
      <c r="B55" s="3">
        <v>1058</v>
      </c>
      <c r="C55" s="3">
        <v>1058</v>
      </c>
      <c r="D55" s="3">
        <v>0</v>
      </c>
      <c r="E55" s="3">
        <v>0</v>
      </c>
      <c r="F55" s="3">
        <v>0.58899999999999997</v>
      </c>
      <c r="G55" s="6">
        <v>3.0000000000000001E-3</v>
      </c>
      <c r="H55" s="6">
        <v>4.0000000000000001E-3</v>
      </c>
      <c r="I55" s="6">
        <v>5.0000000000000001E-3</v>
      </c>
      <c r="J55" s="6">
        <v>0.01</v>
      </c>
      <c r="K55" s="6">
        <v>1.2E-2</v>
      </c>
      <c r="L55" s="6">
        <v>0.02</v>
      </c>
      <c r="M55" s="6">
        <v>5.0000000000000001E-3</v>
      </c>
      <c r="N55" s="6">
        <v>0</v>
      </c>
    </row>
    <row r="56" spans="1:14" ht="15" thickBot="1" x14ac:dyDescent="0.35">
      <c r="A56" s="2" t="s">
        <v>71</v>
      </c>
      <c r="B56" s="3">
        <v>1058</v>
      </c>
      <c r="C56" s="3">
        <v>1058</v>
      </c>
      <c r="D56" s="3">
        <v>0</v>
      </c>
      <c r="E56" s="3">
        <v>0</v>
      </c>
      <c r="F56" s="3">
        <v>0.58899999999999997</v>
      </c>
      <c r="G56" s="6">
        <v>3.0000000000000001E-3</v>
      </c>
      <c r="H56" s="6">
        <v>4.0000000000000001E-3</v>
      </c>
      <c r="I56" s="6">
        <v>8.0000000000000002E-3</v>
      </c>
      <c r="J56" s="6">
        <v>1.0999999999999999E-2</v>
      </c>
      <c r="K56" s="6">
        <v>1.7000000000000001E-2</v>
      </c>
      <c r="L56" s="5">
        <v>3.0289999999999999</v>
      </c>
      <c r="M56" s="6">
        <v>8.9999999999999993E-3</v>
      </c>
      <c r="N56" s="6">
        <v>0</v>
      </c>
    </row>
    <row r="57" spans="1:14" ht="15" thickBot="1" x14ac:dyDescent="0.35">
      <c r="A57" s="2" t="s">
        <v>75</v>
      </c>
      <c r="B57" s="3">
        <v>1060</v>
      </c>
      <c r="C57" s="3">
        <v>1060</v>
      </c>
      <c r="D57" s="3">
        <v>0</v>
      </c>
      <c r="E57" s="3">
        <v>0</v>
      </c>
      <c r="F57" s="3">
        <v>0.59</v>
      </c>
      <c r="G57" s="6">
        <v>2E-3</v>
      </c>
      <c r="H57" s="6">
        <v>4.0000000000000001E-3</v>
      </c>
      <c r="I57" s="6">
        <v>5.0000000000000001E-3</v>
      </c>
      <c r="J57" s="6">
        <v>8.9999999999999993E-3</v>
      </c>
      <c r="K57" s="6">
        <v>1.4E-2</v>
      </c>
      <c r="L57" s="6">
        <v>6.2E-2</v>
      </c>
      <c r="M57" s="6">
        <v>5.0000000000000001E-3</v>
      </c>
      <c r="N57" s="6">
        <v>0</v>
      </c>
    </row>
    <row r="58" spans="1:14" ht="15" thickBot="1" x14ac:dyDescent="0.35">
      <c r="A58" s="2" t="s">
        <v>78</v>
      </c>
      <c r="B58" s="3">
        <v>1060</v>
      </c>
      <c r="C58" s="3">
        <v>1060</v>
      </c>
      <c r="D58" s="3">
        <v>0</v>
      </c>
      <c r="E58" s="3">
        <v>0</v>
      </c>
      <c r="F58" s="3">
        <v>0.59</v>
      </c>
      <c r="G58" s="6">
        <v>2E-3</v>
      </c>
      <c r="H58" s="6">
        <v>4.0000000000000001E-3</v>
      </c>
      <c r="I58" s="6">
        <v>4.0000000000000001E-3</v>
      </c>
      <c r="J58" s="6">
        <v>5.0000000000000001E-3</v>
      </c>
      <c r="K58" s="6">
        <v>0.01</v>
      </c>
      <c r="L58" s="6">
        <v>0.08</v>
      </c>
      <c r="M58" s="6">
        <v>4.0000000000000001E-3</v>
      </c>
      <c r="N58" s="6">
        <v>0</v>
      </c>
    </row>
    <row r="59" spans="1:14" ht="15" thickBot="1" x14ac:dyDescent="0.35">
      <c r="A59" s="2" t="s">
        <v>81</v>
      </c>
      <c r="B59" s="3">
        <v>1058</v>
      </c>
      <c r="C59" s="3">
        <v>1058</v>
      </c>
      <c r="D59" s="3">
        <v>0</v>
      </c>
      <c r="E59" s="3">
        <v>0</v>
      </c>
      <c r="F59" s="3">
        <v>0.58899999999999997</v>
      </c>
      <c r="G59" s="6">
        <v>2E-3</v>
      </c>
      <c r="H59" s="6">
        <v>4.0000000000000001E-3</v>
      </c>
      <c r="I59" s="6">
        <v>4.0000000000000001E-3</v>
      </c>
      <c r="J59" s="6">
        <v>6.0000000000000001E-3</v>
      </c>
      <c r="K59" s="6">
        <v>1.4E-2</v>
      </c>
      <c r="L59" s="6">
        <v>6.4000000000000001E-2</v>
      </c>
      <c r="M59" s="6">
        <v>4.0000000000000001E-3</v>
      </c>
      <c r="N59" s="6">
        <v>0</v>
      </c>
    </row>
    <row r="60" spans="1:14" ht="15" thickBot="1" x14ac:dyDescent="0.35">
      <c r="A60" s="2" t="s">
        <v>87</v>
      </c>
      <c r="B60" s="3">
        <v>1060</v>
      </c>
      <c r="C60" s="3">
        <v>1060</v>
      </c>
      <c r="D60" s="3">
        <v>0</v>
      </c>
      <c r="E60" s="3">
        <v>0</v>
      </c>
      <c r="F60" s="3">
        <v>0.59</v>
      </c>
      <c r="G60" s="6">
        <v>2E-3</v>
      </c>
      <c r="H60" s="6">
        <v>4.0000000000000001E-3</v>
      </c>
      <c r="I60" s="6">
        <v>4.0000000000000001E-3</v>
      </c>
      <c r="J60" s="6">
        <v>6.0000000000000001E-3</v>
      </c>
      <c r="K60" s="6">
        <v>1.2999999999999999E-2</v>
      </c>
      <c r="L60" s="6">
        <v>8.1000000000000003E-2</v>
      </c>
      <c r="M60" s="6">
        <v>4.0000000000000001E-3</v>
      </c>
      <c r="N60" s="6">
        <v>0</v>
      </c>
    </row>
    <row r="61" spans="1:14" ht="15" thickBot="1" x14ac:dyDescent="0.35">
      <c r="A61" s="2" t="s">
        <v>88</v>
      </c>
      <c r="B61" s="3">
        <v>1060</v>
      </c>
      <c r="C61" s="3">
        <v>1060</v>
      </c>
      <c r="D61" s="3">
        <v>0</v>
      </c>
      <c r="E61" s="3">
        <v>0</v>
      </c>
      <c r="F61" s="3">
        <v>0.59</v>
      </c>
      <c r="G61" s="6">
        <v>2E-3</v>
      </c>
      <c r="H61" s="6">
        <v>4.0000000000000001E-3</v>
      </c>
      <c r="I61" s="6">
        <v>4.0000000000000001E-3</v>
      </c>
      <c r="J61" s="6">
        <v>5.0000000000000001E-3</v>
      </c>
      <c r="K61" s="6">
        <v>0.01</v>
      </c>
      <c r="L61" s="6">
        <v>7.0999999999999994E-2</v>
      </c>
      <c r="M61" s="6">
        <v>4.0000000000000001E-3</v>
      </c>
      <c r="N61" s="6">
        <v>0</v>
      </c>
    </row>
    <row r="62" spans="1:14" ht="15" thickBot="1" x14ac:dyDescent="0.35">
      <c r="A62" s="2" t="s">
        <v>89</v>
      </c>
      <c r="B62" s="3">
        <v>1060</v>
      </c>
      <c r="C62" s="3">
        <v>1060</v>
      </c>
      <c r="D62" s="3">
        <v>0</v>
      </c>
      <c r="E62" s="3">
        <v>0</v>
      </c>
      <c r="F62" s="3">
        <v>0.59</v>
      </c>
      <c r="G62" s="6">
        <v>2E-3</v>
      </c>
      <c r="H62" s="6">
        <v>4.0000000000000001E-3</v>
      </c>
      <c r="I62" s="6">
        <v>4.0000000000000001E-3</v>
      </c>
      <c r="J62" s="6">
        <v>5.0000000000000001E-3</v>
      </c>
      <c r="K62" s="6">
        <v>0.01</v>
      </c>
      <c r="L62" s="6">
        <v>7.4999999999999997E-2</v>
      </c>
      <c r="M62" s="6">
        <v>4.0000000000000001E-3</v>
      </c>
      <c r="N62" s="6">
        <v>0</v>
      </c>
    </row>
    <row r="63" spans="1:14" ht="15" thickBot="1" x14ac:dyDescent="0.35">
      <c r="A63" s="2" t="s">
        <v>91</v>
      </c>
      <c r="B63" s="3">
        <v>1058</v>
      </c>
      <c r="C63" s="3">
        <v>1058</v>
      </c>
      <c r="D63" s="3">
        <v>0</v>
      </c>
      <c r="E63" s="3">
        <v>0</v>
      </c>
      <c r="F63" s="3">
        <v>0.58899999999999997</v>
      </c>
      <c r="G63" s="4">
        <v>0.41499999999999998</v>
      </c>
      <c r="H63" s="4">
        <v>0.58499999999999996</v>
      </c>
      <c r="I63" s="5">
        <v>0.747</v>
      </c>
      <c r="J63" s="5">
        <v>0.91800000000000004</v>
      </c>
      <c r="K63" s="5">
        <v>1.0289999999999999</v>
      </c>
      <c r="L63" s="5">
        <v>2.1320000000000001</v>
      </c>
      <c r="M63" s="4">
        <v>0.64100000000000001</v>
      </c>
      <c r="N63" s="5">
        <v>0.91800000000000004</v>
      </c>
    </row>
    <row r="64" spans="1:14" ht="15" thickBot="1" x14ac:dyDescent="0.35">
      <c r="A64" s="16" t="s">
        <v>94</v>
      </c>
      <c r="B64" s="17"/>
      <c r="C64" s="17"/>
      <c r="D64" s="17"/>
      <c r="E64" s="17"/>
      <c r="F64" s="17"/>
      <c r="G64" s="18"/>
      <c r="H64" s="18">
        <f>SUM(H48:H63)</f>
        <v>0.94900000000000007</v>
      </c>
      <c r="I64" s="18">
        <f t="shared" ref="I64:N64" si="1">SUM(I48:I63)</f>
        <v>1.1659999999999999</v>
      </c>
      <c r="J64" s="18">
        <f t="shared" si="1"/>
        <v>1.4730000000000001</v>
      </c>
      <c r="K64" s="18">
        <f t="shared" si="1"/>
        <v>1.913</v>
      </c>
      <c r="L64" s="18">
        <f t="shared" si="1"/>
        <v>7.5810000000000013</v>
      </c>
      <c r="M64" s="18">
        <f t="shared" si="1"/>
        <v>1.036</v>
      </c>
      <c r="N64" s="18">
        <f t="shared" si="1"/>
        <v>1.4140000000000001</v>
      </c>
    </row>
    <row r="65" spans="1:14" ht="15" thickBot="1" x14ac:dyDescent="0.35">
      <c r="A65" s="2" t="s">
        <v>37</v>
      </c>
      <c r="B65" s="3">
        <v>1058</v>
      </c>
      <c r="C65" s="3">
        <v>1058</v>
      </c>
      <c r="D65" s="3">
        <v>0</v>
      </c>
      <c r="E65" s="3">
        <v>0</v>
      </c>
      <c r="F65" s="3">
        <v>0.58899999999999997</v>
      </c>
      <c r="G65" s="5">
        <v>0.71899999999999997</v>
      </c>
      <c r="H65" s="5">
        <v>0.98199999999999998</v>
      </c>
      <c r="I65" s="5">
        <v>1.1459999999999999</v>
      </c>
      <c r="J65" s="5">
        <v>1.375</v>
      </c>
      <c r="K65" s="5">
        <v>1.579</v>
      </c>
      <c r="L65" s="5">
        <v>3.9820000000000002</v>
      </c>
      <c r="M65" s="5">
        <v>1.0349999999999999</v>
      </c>
      <c r="N65" s="5">
        <v>1.3380000000000001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420BC-0E51-417E-8EF8-96F710461467}">
  <dimension ref="A1:N64"/>
  <sheetViews>
    <sheetView topLeftCell="A43" workbookViewId="0">
      <selection activeCell="H63" sqref="H63:N63"/>
    </sheetView>
  </sheetViews>
  <sheetFormatPr defaultRowHeight="14.4" x14ac:dyDescent="0.3"/>
  <cols>
    <col min="1" max="1" width="51" customWidth="1"/>
  </cols>
  <sheetData>
    <row r="1" spans="1:14" ht="15" thickBot="1" x14ac:dyDescent="0.35">
      <c r="A1" t="s">
        <v>93</v>
      </c>
    </row>
    <row r="2" spans="1:14" s="26" customFormat="1" ht="15" thickBot="1" x14ac:dyDescent="0.35">
      <c r="A2" s="25" t="s">
        <v>23</v>
      </c>
      <c r="B2" s="25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5" t="s">
        <v>32</v>
      </c>
      <c r="K2" s="25" t="s">
        <v>33</v>
      </c>
      <c r="L2" s="25" t="s">
        <v>34</v>
      </c>
      <c r="M2" s="25" t="s">
        <v>35</v>
      </c>
      <c r="N2" s="25" t="s">
        <v>36</v>
      </c>
    </row>
    <row r="3" spans="1:14" ht="15" thickBot="1" x14ac:dyDescent="0.35">
      <c r="A3" s="2" t="s">
        <v>39</v>
      </c>
      <c r="B3" s="3">
        <v>1333</v>
      </c>
      <c r="C3" s="3">
        <v>1333</v>
      </c>
      <c r="D3" s="3">
        <v>0</v>
      </c>
      <c r="E3" s="3">
        <v>0</v>
      </c>
      <c r="F3" s="3">
        <v>0.83199999999999996</v>
      </c>
      <c r="G3" s="6">
        <v>1.4999999999999999E-2</v>
      </c>
      <c r="H3" s="6">
        <v>1.9E-2</v>
      </c>
      <c r="I3" s="6">
        <v>2.1999999999999999E-2</v>
      </c>
      <c r="J3" s="6">
        <v>3.3000000000000002E-2</v>
      </c>
      <c r="K3" s="6">
        <v>8.7999999999999995E-2</v>
      </c>
      <c r="L3" s="4">
        <v>0.28299999999999997</v>
      </c>
      <c r="M3" s="6">
        <v>2.1999999999999999E-2</v>
      </c>
      <c r="N3" s="6">
        <v>3.3000000000000002E-2</v>
      </c>
    </row>
    <row r="4" spans="1:14" ht="15" thickBot="1" x14ac:dyDescent="0.35">
      <c r="A4" s="2" t="s">
        <v>40</v>
      </c>
      <c r="B4" s="3">
        <v>1333</v>
      </c>
      <c r="C4" s="3">
        <v>1333</v>
      </c>
      <c r="D4" s="3">
        <v>0</v>
      </c>
      <c r="E4" s="3">
        <v>0</v>
      </c>
      <c r="F4" s="3">
        <v>0.83199999999999996</v>
      </c>
      <c r="G4" s="6">
        <v>5.1999999999999998E-2</v>
      </c>
      <c r="H4" s="6">
        <v>6.2E-2</v>
      </c>
      <c r="I4" s="6">
        <v>6.8000000000000005E-2</v>
      </c>
      <c r="J4" s="6">
        <v>8.6999999999999994E-2</v>
      </c>
      <c r="K4" s="6">
        <v>0.125</v>
      </c>
      <c r="L4" s="4">
        <v>0.501</v>
      </c>
      <c r="M4" s="6">
        <v>6.6000000000000003E-2</v>
      </c>
      <c r="N4" s="6">
        <v>8.6999999999999994E-2</v>
      </c>
    </row>
    <row r="5" spans="1:14" ht="15" thickBot="1" x14ac:dyDescent="0.35">
      <c r="A5" s="2" t="s">
        <v>41</v>
      </c>
      <c r="B5" s="3">
        <v>1333</v>
      </c>
      <c r="C5" s="3">
        <v>1333</v>
      </c>
      <c r="D5" s="3">
        <v>0</v>
      </c>
      <c r="E5" s="3">
        <v>0</v>
      </c>
      <c r="F5" s="3">
        <v>0.83199999999999996</v>
      </c>
      <c r="G5" s="4">
        <v>0.25900000000000001</v>
      </c>
      <c r="H5" s="4">
        <v>0.32</v>
      </c>
      <c r="I5" s="4">
        <v>0.34699999999999998</v>
      </c>
      <c r="J5" s="4">
        <v>0.40799999999999997</v>
      </c>
      <c r="K5" s="4">
        <v>0.48</v>
      </c>
      <c r="L5" s="5">
        <v>1.127</v>
      </c>
      <c r="M5" s="4">
        <v>0.33</v>
      </c>
      <c r="N5" s="4">
        <v>0.40799999999999997</v>
      </c>
    </row>
    <row r="6" spans="1:14" ht="15" thickBot="1" x14ac:dyDescent="0.35">
      <c r="A6" s="2" t="s">
        <v>42</v>
      </c>
      <c r="B6" s="3">
        <v>1333</v>
      </c>
      <c r="C6" s="3">
        <v>1333</v>
      </c>
      <c r="D6" s="3">
        <v>0</v>
      </c>
      <c r="E6" s="3">
        <v>0</v>
      </c>
      <c r="F6" s="3">
        <v>0.83199999999999996</v>
      </c>
      <c r="G6" s="6">
        <v>4.8000000000000001E-2</v>
      </c>
      <c r="H6" s="6">
        <v>5.8999999999999997E-2</v>
      </c>
      <c r="I6" s="6">
        <v>6.7000000000000004E-2</v>
      </c>
      <c r="J6" s="4">
        <v>0.28499999999999998</v>
      </c>
      <c r="K6" s="4">
        <v>0.35099999999999998</v>
      </c>
      <c r="L6" s="4">
        <v>0.45500000000000002</v>
      </c>
      <c r="M6" s="6">
        <v>7.6999999999999999E-2</v>
      </c>
      <c r="N6" s="4">
        <v>0.28499999999999998</v>
      </c>
    </row>
    <row r="7" spans="1:14" ht="15" thickBot="1" x14ac:dyDescent="0.35">
      <c r="A7" s="2" t="s">
        <v>44</v>
      </c>
      <c r="B7" s="3">
        <v>1330</v>
      </c>
      <c r="C7" s="3">
        <v>1330</v>
      </c>
      <c r="D7" s="3">
        <v>0</v>
      </c>
      <c r="E7" s="3">
        <v>0</v>
      </c>
      <c r="F7" s="3">
        <v>0.83099999999999996</v>
      </c>
      <c r="G7" s="6">
        <v>6.8000000000000005E-2</v>
      </c>
      <c r="H7" s="6">
        <v>8.2000000000000003E-2</v>
      </c>
      <c r="I7" s="6">
        <v>9.0999999999999998E-2</v>
      </c>
      <c r="J7" s="4">
        <v>0.27500000000000002</v>
      </c>
      <c r="K7" s="4">
        <v>0.34799999999999998</v>
      </c>
      <c r="L7" s="4">
        <v>0.58899999999999997</v>
      </c>
      <c r="M7" s="6">
        <v>9.8000000000000004E-2</v>
      </c>
      <c r="N7" s="4">
        <v>0.27500000000000002</v>
      </c>
    </row>
    <row r="8" spans="1:14" ht="15" thickBot="1" x14ac:dyDescent="0.35">
      <c r="A8" s="2" t="s">
        <v>45</v>
      </c>
      <c r="B8" s="3">
        <v>1333</v>
      </c>
      <c r="C8" s="3">
        <v>1333</v>
      </c>
      <c r="D8" s="3">
        <v>0</v>
      </c>
      <c r="E8" s="3">
        <v>0</v>
      </c>
      <c r="F8" s="3">
        <v>0.83199999999999996</v>
      </c>
      <c r="G8" s="6">
        <v>6.6000000000000003E-2</v>
      </c>
      <c r="H8" s="6">
        <v>7.6999999999999999E-2</v>
      </c>
      <c r="I8" s="6">
        <v>8.6999999999999994E-2</v>
      </c>
      <c r="J8" s="4">
        <v>0.26100000000000001</v>
      </c>
      <c r="K8" s="4">
        <v>0.317</v>
      </c>
      <c r="L8" s="4">
        <v>0.51500000000000001</v>
      </c>
      <c r="M8" s="6">
        <v>9.2999999999999999E-2</v>
      </c>
      <c r="N8" s="4">
        <v>0.26100000000000001</v>
      </c>
    </row>
    <row r="9" spans="1:14" ht="21" thickBot="1" x14ac:dyDescent="0.35">
      <c r="A9" s="2" t="s">
        <v>46</v>
      </c>
      <c r="B9" s="3">
        <v>1333</v>
      </c>
      <c r="C9" s="3">
        <v>1333</v>
      </c>
      <c r="D9" s="3">
        <v>0</v>
      </c>
      <c r="E9" s="3">
        <v>0</v>
      </c>
      <c r="F9" s="3">
        <v>0.83199999999999996</v>
      </c>
      <c r="G9" s="6">
        <v>2.8000000000000001E-2</v>
      </c>
      <c r="H9" s="6">
        <v>3.6999999999999998E-2</v>
      </c>
      <c r="I9" s="6">
        <v>4.2000000000000003E-2</v>
      </c>
      <c r="J9" s="6">
        <v>5.6000000000000001E-2</v>
      </c>
      <c r="K9" s="6">
        <v>7.5999999999999998E-2</v>
      </c>
      <c r="L9" s="4">
        <v>0.623</v>
      </c>
      <c r="M9" s="6">
        <v>0.04</v>
      </c>
      <c r="N9" s="6">
        <v>5.6000000000000001E-2</v>
      </c>
    </row>
    <row r="10" spans="1:14" ht="15" thickBot="1" x14ac:dyDescent="0.35">
      <c r="A10" s="2" t="s">
        <v>48</v>
      </c>
      <c r="B10" s="3">
        <v>1336</v>
      </c>
      <c r="C10" s="3">
        <v>1336</v>
      </c>
      <c r="D10" s="3">
        <v>0</v>
      </c>
      <c r="E10" s="3">
        <v>0</v>
      </c>
      <c r="F10" s="3">
        <v>0.83</v>
      </c>
      <c r="G10" s="6">
        <v>1.4E-2</v>
      </c>
      <c r="H10" s="6">
        <v>1.7999999999999999E-2</v>
      </c>
      <c r="I10" s="6">
        <v>0.02</v>
      </c>
      <c r="J10" s="6">
        <v>2.8000000000000001E-2</v>
      </c>
      <c r="K10" s="6">
        <v>4.1000000000000002E-2</v>
      </c>
      <c r="L10" s="4">
        <v>0.27200000000000002</v>
      </c>
      <c r="M10" s="6">
        <v>0.02</v>
      </c>
      <c r="N10" s="6">
        <v>2.8000000000000001E-2</v>
      </c>
    </row>
    <row r="11" spans="1:14" ht="15" thickBot="1" x14ac:dyDescent="0.35">
      <c r="A11" s="2" t="s">
        <v>49</v>
      </c>
      <c r="B11" s="3">
        <v>1336</v>
      </c>
      <c r="C11" s="3">
        <v>1336</v>
      </c>
      <c r="D11" s="3">
        <v>0</v>
      </c>
      <c r="E11" s="3">
        <v>0</v>
      </c>
      <c r="F11" s="3">
        <v>0.83</v>
      </c>
      <c r="G11" s="6">
        <v>1.4E-2</v>
      </c>
      <c r="H11" s="6">
        <v>1.7999999999999999E-2</v>
      </c>
      <c r="I11" s="6">
        <v>2.1000000000000001E-2</v>
      </c>
      <c r="J11" s="6">
        <v>0.03</v>
      </c>
      <c r="K11" s="6">
        <v>4.3999999999999997E-2</v>
      </c>
      <c r="L11" s="6">
        <v>0.22700000000000001</v>
      </c>
      <c r="M11" s="6">
        <v>0.02</v>
      </c>
      <c r="N11" s="6">
        <v>0.03</v>
      </c>
    </row>
    <row r="12" spans="1:14" ht="15" thickBot="1" x14ac:dyDescent="0.35">
      <c r="A12" s="2" t="s">
        <v>51</v>
      </c>
      <c r="B12" s="3">
        <v>1335</v>
      </c>
      <c r="C12" s="3">
        <v>1335</v>
      </c>
      <c r="D12" s="3">
        <v>0</v>
      </c>
      <c r="E12" s="3">
        <v>0</v>
      </c>
      <c r="F12" s="3">
        <v>0.83199999999999996</v>
      </c>
      <c r="G12" s="6">
        <v>1.4E-2</v>
      </c>
      <c r="H12" s="6">
        <v>2.1000000000000001E-2</v>
      </c>
      <c r="I12" s="6">
        <v>2.5000000000000001E-2</v>
      </c>
      <c r="J12" s="6">
        <v>3.5000000000000003E-2</v>
      </c>
      <c r="K12" s="6">
        <v>6.8000000000000005E-2</v>
      </c>
      <c r="L12" s="4">
        <v>0.252</v>
      </c>
      <c r="M12" s="6">
        <v>2.3E-2</v>
      </c>
      <c r="N12" s="6">
        <v>3.5000000000000003E-2</v>
      </c>
    </row>
    <row r="13" spans="1:14" ht="15" thickBot="1" x14ac:dyDescent="0.35">
      <c r="A13" s="2" t="s">
        <v>52</v>
      </c>
      <c r="B13" s="3">
        <v>1333</v>
      </c>
      <c r="C13" s="3">
        <v>1333</v>
      </c>
      <c r="D13" s="3">
        <v>0</v>
      </c>
      <c r="E13" s="3">
        <v>0</v>
      </c>
      <c r="F13" s="3">
        <v>0.83199999999999996</v>
      </c>
      <c r="G13" s="6">
        <v>1.4E-2</v>
      </c>
      <c r="H13" s="6">
        <v>1.7000000000000001E-2</v>
      </c>
      <c r="I13" s="6">
        <v>0.02</v>
      </c>
      <c r="J13" s="6">
        <v>2.8000000000000001E-2</v>
      </c>
      <c r="K13" s="6">
        <v>4.7E-2</v>
      </c>
      <c r="L13" s="4">
        <v>0.25700000000000001</v>
      </c>
      <c r="M13" s="6">
        <v>0.02</v>
      </c>
      <c r="N13" s="6">
        <v>2.8000000000000001E-2</v>
      </c>
    </row>
    <row r="14" spans="1:14" ht="15" thickBot="1" x14ac:dyDescent="0.35">
      <c r="A14" s="2" t="s">
        <v>54</v>
      </c>
      <c r="B14" s="3">
        <v>1333</v>
      </c>
      <c r="C14" s="3">
        <v>1333</v>
      </c>
      <c r="D14" s="3">
        <v>0</v>
      </c>
      <c r="E14" s="3">
        <v>0</v>
      </c>
      <c r="F14" s="3">
        <v>0.83199999999999996</v>
      </c>
      <c r="G14" s="6">
        <v>0.105</v>
      </c>
      <c r="H14" s="6">
        <v>0.182</v>
      </c>
      <c r="I14" s="6">
        <v>0.20799999999999999</v>
      </c>
      <c r="J14" s="6">
        <v>0.245</v>
      </c>
      <c r="K14" s="4">
        <v>0.30399999999999999</v>
      </c>
      <c r="L14" s="4">
        <v>0.58599999999999997</v>
      </c>
      <c r="M14" s="6">
        <v>0.188</v>
      </c>
      <c r="N14" s="6">
        <v>0.245</v>
      </c>
    </row>
    <row r="15" spans="1:14" ht="15" thickBot="1" x14ac:dyDescent="0.35">
      <c r="A15" s="2" t="s">
        <v>55</v>
      </c>
      <c r="B15" s="3">
        <v>1333</v>
      </c>
      <c r="C15" s="3">
        <v>1333</v>
      </c>
      <c r="D15" s="3">
        <v>0</v>
      </c>
      <c r="E15" s="3">
        <v>0</v>
      </c>
      <c r="F15" s="3">
        <v>0.83199999999999996</v>
      </c>
      <c r="G15" s="6">
        <v>1.4999999999999999E-2</v>
      </c>
      <c r="H15" s="6">
        <v>2.1000000000000001E-2</v>
      </c>
      <c r="I15" s="6">
        <v>2.5999999999999999E-2</v>
      </c>
      <c r="J15" s="6">
        <v>3.5999999999999997E-2</v>
      </c>
      <c r="K15" s="6">
        <v>4.9000000000000002E-2</v>
      </c>
      <c r="L15" s="4">
        <v>0.26300000000000001</v>
      </c>
      <c r="M15" s="6">
        <v>2.3E-2</v>
      </c>
      <c r="N15" s="6">
        <v>3.5999999999999997E-2</v>
      </c>
    </row>
    <row r="16" spans="1:14" ht="15" thickBot="1" x14ac:dyDescent="0.35">
      <c r="A16" s="2" t="s">
        <v>56</v>
      </c>
      <c r="B16" s="3">
        <v>1333</v>
      </c>
      <c r="C16" s="3">
        <v>1333</v>
      </c>
      <c r="D16" s="3">
        <v>0</v>
      </c>
      <c r="E16" s="3">
        <v>0</v>
      </c>
      <c r="F16" s="3">
        <v>0.83199999999999996</v>
      </c>
      <c r="G16" s="6">
        <v>1.4999999999999999E-2</v>
      </c>
      <c r="H16" s="6">
        <v>1.7999999999999999E-2</v>
      </c>
      <c r="I16" s="6">
        <v>2.1000000000000001E-2</v>
      </c>
      <c r="J16" s="6">
        <v>3.4000000000000002E-2</v>
      </c>
      <c r="K16" s="6">
        <v>8.5000000000000006E-2</v>
      </c>
      <c r="L16" s="4">
        <v>0.41399999999999998</v>
      </c>
      <c r="M16" s="6">
        <v>2.1999999999999999E-2</v>
      </c>
      <c r="N16" s="6">
        <v>3.4000000000000002E-2</v>
      </c>
    </row>
    <row r="17" spans="1:14" ht="15" thickBot="1" x14ac:dyDescent="0.35">
      <c r="A17" s="2" t="s">
        <v>57</v>
      </c>
      <c r="B17" s="3">
        <v>1333</v>
      </c>
      <c r="C17" s="3">
        <v>1333</v>
      </c>
      <c r="D17" s="3">
        <v>0</v>
      </c>
      <c r="E17" s="3">
        <v>0</v>
      </c>
      <c r="F17" s="3">
        <v>0.83199999999999996</v>
      </c>
      <c r="G17" s="6">
        <v>1.4E-2</v>
      </c>
      <c r="H17" s="6">
        <v>1.7000000000000001E-2</v>
      </c>
      <c r="I17" s="6">
        <v>0.02</v>
      </c>
      <c r="J17" s="6">
        <v>2.9000000000000001E-2</v>
      </c>
      <c r="K17" s="6">
        <v>4.1000000000000002E-2</v>
      </c>
      <c r="L17" s="4">
        <v>0.27700000000000002</v>
      </c>
      <c r="M17" s="6">
        <v>0.02</v>
      </c>
      <c r="N17" s="6">
        <v>2.9000000000000001E-2</v>
      </c>
    </row>
    <row r="18" spans="1:14" ht="15" thickBot="1" x14ac:dyDescent="0.35">
      <c r="A18" s="2" t="s">
        <v>58</v>
      </c>
      <c r="B18" s="3">
        <v>1333</v>
      </c>
      <c r="C18" s="3">
        <v>1333</v>
      </c>
      <c r="D18" s="3">
        <v>0</v>
      </c>
      <c r="E18" s="3">
        <v>0</v>
      </c>
      <c r="F18" s="3">
        <v>0.83199999999999996</v>
      </c>
      <c r="G18" s="6">
        <v>1.4E-2</v>
      </c>
      <c r="H18" s="6">
        <v>1.7000000000000001E-2</v>
      </c>
      <c r="I18" s="6">
        <v>0.02</v>
      </c>
      <c r="J18" s="6">
        <v>2.7E-2</v>
      </c>
      <c r="K18" s="6">
        <v>4.4999999999999998E-2</v>
      </c>
      <c r="L18" s="6">
        <v>0.114</v>
      </c>
      <c r="M18" s="6">
        <v>1.9E-2</v>
      </c>
      <c r="N18" s="6">
        <v>2.7E-2</v>
      </c>
    </row>
    <row r="19" spans="1:14" ht="15" thickBot="1" x14ac:dyDescent="0.35">
      <c r="A19" s="2" t="s">
        <v>59</v>
      </c>
      <c r="B19" s="3">
        <v>1333</v>
      </c>
      <c r="C19" s="3">
        <v>1333</v>
      </c>
      <c r="D19" s="3">
        <v>0</v>
      </c>
      <c r="E19" s="3">
        <v>0</v>
      </c>
      <c r="F19" s="3">
        <v>0.83199999999999996</v>
      </c>
      <c r="G19" s="6">
        <v>1.4E-2</v>
      </c>
      <c r="H19" s="6">
        <v>1.7000000000000001E-2</v>
      </c>
      <c r="I19" s="6">
        <v>0.02</v>
      </c>
      <c r="J19" s="6">
        <v>2.7E-2</v>
      </c>
      <c r="K19" s="6">
        <v>4.2999999999999997E-2</v>
      </c>
      <c r="L19" s="4">
        <v>0.36299999999999999</v>
      </c>
      <c r="M19" s="6">
        <v>1.9E-2</v>
      </c>
      <c r="N19" s="6">
        <v>2.7E-2</v>
      </c>
    </row>
    <row r="20" spans="1:14" ht="15" thickBot="1" x14ac:dyDescent="0.35">
      <c r="A20" s="2" t="s">
        <v>61</v>
      </c>
      <c r="B20" s="3">
        <v>1335</v>
      </c>
      <c r="C20" s="3">
        <v>1335</v>
      </c>
      <c r="D20" s="3">
        <v>0</v>
      </c>
      <c r="E20" s="3">
        <v>0</v>
      </c>
      <c r="F20" s="3">
        <v>0.83199999999999996</v>
      </c>
      <c r="G20" s="6">
        <v>1.4E-2</v>
      </c>
      <c r="H20" s="6">
        <v>1.7999999999999999E-2</v>
      </c>
      <c r="I20" s="6">
        <v>2.1000000000000001E-2</v>
      </c>
      <c r="J20" s="6">
        <v>2.9000000000000001E-2</v>
      </c>
      <c r="K20" s="6">
        <v>4.8000000000000001E-2</v>
      </c>
      <c r="L20" s="6">
        <v>0.185</v>
      </c>
      <c r="M20" s="6">
        <v>0.02</v>
      </c>
      <c r="N20" s="6">
        <v>2.9000000000000001E-2</v>
      </c>
    </row>
    <row r="21" spans="1:14" ht="15" thickBot="1" x14ac:dyDescent="0.35">
      <c r="A21" s="2" t="s">
        <v>64</v>
      </c>
      <c r="B21" s="3">
        <v>1333</v>
      </c>
      <c r="C21" s="3">
        <v>1333</v>
      </c>
      <c r="D21" s="3">
        <v>0</v>
      </c>
      <c r="E21" s="3">
        <v>0</v>
      </c>
      <c r="F21" s="3">
        <v>0.83199999999999996</v>
      </c>
      <c r="G21" s="6">
        <v>2.4E-2</v>
      </c>
      <c r="H21" s="6">
        <v>3.5000000000000003E-2</v>
      </c>
      <c r="I21" s="6">
        <v>3.9E-2</v>
      </c>
      <c r="J21" s="6">
        <v>5.0999999999999997E-2</v>
      </c>
      <c r="K21" s="6">
        <v>7.5999999999999998E-2</v>
      </c>
      <c r="L21" s="4">
        <v>0.316</v>
      </c>
      <c r="M21" s="6">
        <v>3.7999999999999999E-2</v>
      </c>
      <c r="N21" s="6">
        <v>5.0999999999999997E-2</v>
      </c>
    </row>
    <row r="22" spans="1:14" ht="15" thickBot="1" x14ac:dyDescent="0.35">
      <c r="A22" s="2" t="s">
        <v>65</v>
      </c>
      <c r="B22" s="3">
        <v>1333</v>
      </c>
      <c r="C22" s="3">
        <v>1333</v>
      </c>
      <c r="D22" s="3">
        <v>0</v>
      </c>
      <c r="E22" s="3">
        <v>0</v>
      </c>
      <c r="F22" s="3">
        <v>0.83199999999999996</v>
      </c>
      <c r="G22" s="6">
        <v>2E-3</v>
      </c>
      <c r="H22" s="6">
        <v>4.0000000000000001E-3</v>
      </c>
      <c r="I22" s="6">
        <v>4.0000000000000001E-3</v>
      </c>
      <c r="J22" s="6">
        <v>6.0000000000000001E-3</v>
      </c>
      <c r="K22" s="6">
        <v>8.9999999999999993E-3</v>
      </c>
      <c r="L22" s="6">
        <v>2.5000000000000001E-2</v>
      </c>
      <c r="M22" s="6">
        <v>4.0000000000000001E-3</v>
      </c>
      <c r="N22" s="6">
        <v>0</v>
      </c>
    </row>
    <row r="23" spans="1:14" ht="15" thickBot="1" x14ac:dyDescent="0.35">
      <c r="A23" s="2" t="s">
        <v>66</v>
      </c>
      <c r="B23" s="3">
        <v>1333</v>
      </c>
      <c r="C23" s="3">
        <v>1333</v>
      </c>
      <c r="D23" s="3">
        <v>0</v>
      </c>
      <c r="E23" s="3">
        <v>0</v>
      </c>
      <c r="F23" s="3">
        <v>0.83199999999999996</v>
      </c>
      <c r="G23" s="6">
        <v>3.0000000000000001E-3</v>
      </c>
      <c r="H23" s="6">
        <v>4.0000000000000001E-3</v>
      </c>
      <c r="I23" s="6">
        <v>4.0000000000000001E-3</v>
      </c>
      <c r="J23" s="6">
        <v>6.0000000000000001E-3</v>
      </c>
      <c r="K23" s="6">
        <v>8.0000000000000002E-3</v>
      </c>
      <c r="L23" s="6">
        <v>1.0999999999999999E-2</v>
      </c>
      <c r="M23" s="6">
        <v>4.0000000000000001E-3</v>
      </c>
      <c r="N23" s="6">
        <v>0</v>
      </c>
    </row>
    <row r="24" spans="1:14" ht="15" thickBot="1" x14ac:dyDescent="0.35">
      <c r="A24" s="2" t="s">
        <v>67</v>
      </c>
      <c r="B24" s="3">
        <v>1333</v>
      </c>
      <c r="C24" s="3">
        <v>1333</v>
      </c>
      <c r="D24" s="3">
        <v>0</v>
      </c>
      <c r="E24" s="3">
        <v>0</v>
      </c>
      <c r="F24" s="3">
        <v>0.83199999999999996</v>
      </c>
      <c r="G24" s="6">
        <v>3.0000000000000001E-3</v>
      </c>
      <c r="H24" s="6">
        <v>4.0000000000000001E-3</v>
      </c>
      <c r="I24" s="6">
        <v>4.0000000000000001E-3</v>
      </c>
      <c r="J24" s="6">
        <v>6.0000000000000001E-3</v>
      </c>
      <c r="K24" s="6">
        <v>8.9999999999999993E-3</v>
      </c>
      <c r="L24" s="6">
        <v>1.7999999999999999E-2</v>
      </c>
      <c r="M24" s="6">
        <v>4.0000000000000001E-3</v>
      </c>
      <c r="N24" s="6">
        <v>0</v>
      </c>
    </row>
    <row r="25" spans="1:14" ht="15" thickBot="1" x14ac:dyDescent="0.35">
      <c r="A25" s="2" t="s">
        <v>69</v>
      </c>
      <c r="B25" s="3">
        <v>1333</v>
      </c>
      <c r="C25" s="3">
        <v>1333</v>
      </c>
      <c r="D25" s="3">
        <v>0</v>
      </c>
      <c r="E25" s="3">
        <v>0</v>
      </c>
      <c r="F25" s="3">
        <v>0.83199999999999996</v>
      </c>
      <c r="G25" s="6">
        <v>2E-3</v>
      </c>
      <c r="H25" s="6">
        <v>4.0000000000000001E-3</v>
      </c>
      <c r="I25" s="6">
        <v>4.0000000000000001E-3</v>
      </c>
      <c r="J25" s="6">
        <v>5.0000000000000001E-3</v>
      </c>
      <c r="K25" s="6">
        <v>8.9999999999999993E-3</v>
      </c>
      <c r="L25" s="6">
        <v>0.02</v>
      </c>
      <c r="M25" s="6">
        <v>4.0000000000000001E-3</v>
      </c>
      <c r="N25" s="6">
        <v>0</v>
      </c>
    </row>
    <row r="26" spans="1:14" ht="15" thickBot="1" x14ac:dyDescent="0.35">
      <c r="A26" s="2" t="s">
        <v>70</v>
      </c>
      <c r="B26" s="3">
        <v>1333</v>
      </c>
      <c r="C26" s="3">
        <v>1333</v>
      </c>
      <c r="D26" s="3">
        <v>0</v>
      </c>
      <c r="E26" s="3">
        <v>0</v>
      </c>
      <c r="F26" s="3">
        <v>0.83199999999999996</v>
      </c>
      <c r="G26" s="6">
        <v>3.0000000000000001E-3</v>
      </c>
      <c r="H26" s="6">
        <v>4.0000000000000001E-3</v>
      </c>
      <c r="I26" s="6">
        <v>4.0000000000000001E-3</v>
      </c>
      <c r="J26" s="6">
        <v>6.0000000000000001E-3</v>
      </c>
      <c r="K26" s="6">
        <v>8.9999999999999993E-3</v>
      </c>
      <c r="L26" s="6">
        <v>2.1999999999999999E-2</v>
      </c>
      <c r="M26" s="6">
        <v>4.0000000000000001E-3</v>
      </c>
      <c r="N26" s="6">
        <v>0</v>
      </c>
    </row>
    <row r="27" spans="1:14" ht="15" thickBot="1" x14ac:dyDescent="0.35">
      <c r="A27" s="2" t="s">
        <v>72</v>
      </c>
      <c r="B27" s="3">
        <v>1333</v>
      </c>
      <c r="C27" s="3">
        <v>1333</v>
      </c>
      <c r="D27" s="3">
        <v>0</v>
      </c>
      <c r="E27" s="3">
        <v>0</v>
      </c>
      <c r="F27" s="3">
        <v>0.83199999999999996</v>
      </c>
      <c r="G27" s="6">
        <v>2E-3</v>
      </c>
      <c r="H27" s="6">
        <v>4.0000000000000001E-3</v>
      </c>
      <c r="I27" s="6">
        <v>4.0000000000000001E-3</v>
      </c>
      <c r="J27" s="6">
        <v>6.0000000000000001E-3</v>
      </c>
      <c r="K27" s="6">
        <v>0.01</v>
      </c>
      <c r="L27" s="6">
        <v>2.5999999999999999E-2</v>
      </c>
      <c r="M27" s="6">
        <v>4.0000000000000001E-3</v>
      </c>
      <c r="N27" s="6">
        <v>0</v>
      </c>
    </row>
    <row r="28" spans="1:14" ht="15" thickBot="1" x14ac:dyDescent="0.35">
      <c r="A28" s="2" t="s">
        <v>73</v>
      </c>
      <c r="B28" s="3">
        <v>1333</v>
      </c>
      <c r="C28" s="3">
        <v>1333</v>
      </c>
      <c r="D28" s="3">
        <v>0</v>
      </c>
      <c r="E28" s="3">
        <v>0</v>
      </c>
      <c r="F28" s="3">
        <v>0.83199999999999996</v>
      </c>
      <c r="G28" s="6">
        <v>3.0000000000000001E-3</v>
      </c>
      <c r="H28" s="6">
        <v>4.0000000000000001E-3</v>
      </c>
      <c r="I28" s="6">
        <v>4.0000000000000001E-3</v>
      </c>
      <c r="J28" s="6">
        <v>6.0000000000000001E-3</v>
      </c>
      <c r="K28" s="6">
        <v>8.9999999999999993E-3</v>
      </c>
      <c r="L28" s="6">
        <v>0.02</v>
      </c>
      <c r="M28" s="6">
        <v>4.0000000000000001E-3</v>
      </c>
      <c r="N28" s="6">
        <v>0</v>
      </c>
    </row>
    <row r="29" spans="1:14" ht="21" thickBot="1" x14ac:dyDescent="0.35">
      <c r="A29" s="2" t="s">
        <v>74</v>
      </c>
      <c r="B29" s="3">
        <v>1333</v>
      </c>
      <c r="C29" s="3">
        <v>1333</v>
      </c>
      <c r="D29" s="3">
        <v>0</v>
      </c>
      <c r="E29" s="3">
        <v>0</v>
      </c>
      <c r="F29" s="3">
        <v>0.83199999999999996</v>
      </c>
      <c r="G29" s="6">
        <v>3.0000000000000001E-3</v>
      </c>
      <c r="H29" s="6">
        <v>4.0000000000000001E-3</v>
      </c>
      <c r="I29" s="6">
        <v>4.0000000000000001E-3</v>
      </c>
      <c r="J29" s="6">
        <v>6.0000000000000001E-3</v>
      </c>
      <c r="K29" s="6">
        <v>8.0000000000000002E-3</v>
      </c>
      <c r="L29" s="6">
        <v>2.4E-2</v>
      </c>
      <c r="M29" s="6">
        <v>4.0000000000000001E-3</v>
      </c>
      <c r="N29" s="6">
        <v>0</v>
      </c>
    </row>
    <row r="30" spans="1:14" ht="21" thickBot="1" x14ac:dyDescent="0.35">
      <c r="A30" s="2" t="s">
        <v>76</v>
      </c>
      <c r="B30" s="3">
        <v>1336</v>
      </c>
      <c r="C30" s="3">
        <v>1336</v>
      </c>
      <c r="D30" s="3">
        <v>0</v>
      </c>
      <c r="E30" s="3">
        <v>0</v>
      </c>
      <c r="F30" s="3">
        <v>0.83</v>
      </c>
      <c r="G30" s="6">
        <v>2E-3</v>
      </c>
      <c r="H30" s="6">
        <v>4.0000000000000001E-3</v>
      </c>
      <c r="I30" s="6">
        <v>5.0000000000000001E-3</v>
      </c>
      <c r="J30" s="6">
        <v>8.0000000000000002E-3</v>
      </c>
      <c r="K30" s="6">
        <v>1.2999999999999999E-2</v>
      </c>
      <c r="L30" s="6">
        <v>3.5000000000000003E-2</v>
      </c>
      <c r="M30" s="6">
        <v>5.0000000000000001E-3</v>
      </c>
      <c r="N30" s="6">
        <v>0</v>
      </c>
    </row>
    <row r="31" spans="1:14" ht="15" thickBot="1" x14ac:dyDescent="0.35">
      <c r="A31" s="2" t="s">
        <v>77</v>
      </c>
      <c r="B31" s="3">
        <v>1336</v>
      </c>
      <c r="C31" s="3">
        <v>1336</v>
      </c>
      <c r="D31" s="3">
        <v>0</v>
      </c>
      <c r="E31" s="3">
        <v>0</v>
      </c>
      <c r="F31" s="3">
        <v>0.83</v>
      </c>
      <c r="G31" s="6">
        <v>2E-3</v>
      </c>
      <c r="H31" s="6">
        <v>4.0000000000000001E-3</v>
      </c>
      <c r="I31" s="6">
        <v>4.0000000000000001E-3</v>
      </c>
      <c r="J31" s="6">
        <v>6.0000000000000001E-3</v>
      </c>
      <c r="K31" s="6">
        <v>8.9999999999999993E-3</v>
      </c>
      <c r="L31" s="6">
        <v>1.7000000000000001E-2</v>
      </c>
      <c r="M31" s="6">
        <v>4.0000000000000001E-3</v>
      </c>
      <c r="N31" s="6">
        <v>0</v>
      </c>
    </row>
    <row r="32" spans="1:14" ht="15" thickBot="1" x14ac:dyDescent="0.35">
      <c r="A32" s="2" t="s">
        <v>79</v>
      </c>
      <c r="B32" s="3">
        <v>1336</v>
      </c>
      <c r="C32" s="3">
        <v>1336</v>
      </c>
      <c r="D32" s="3">
        <v>0</v>
      </c>
      <c r="E32" s="3">
        <v>0</v>
      </c>
      <c r="F32" s="3">
        <v>0.83</v>
      </c>
      <c r="G32" s="6">
        <v>2E-3</v>
      </c>
      <c r="H32" s="6">
        <v>4.0000000000000001E-3</v>
      </c>
      <c r="I32" s="6">
        <v>4.0000000000000001E-3</v>
      </c>
      <c r="J32" s="6">
        <v>5.0000000000000001E-3</v>
      </c>
      <c r="K32" s="6">
        <v>8.9999999999999993E-3</v>
      </c>
      <c r="L32" s="6">
        <v>2.8000000000000001E-2</v>
      </c>
      <c r="M32" s="6">
        <v>4.0000000000000001E-3</v>
      </c>
      <c r="N32" s="6">
        <v>0</v>
      </c>
    </row>
    <row r="33" spans="1:14" ht="15" thickBot="1" x14ac:dyDescent="0.35">
      <c r="A33" s="2" t="s">
        <v>80</v>
      </c>
      <c r="B33" s="3">
        <v>1333</v>
      </c>
      <c r="C33" s="3">
        <v>1333</v>
      </c>
      <c r="D33" s="3">
        <v>0</v>
      </c>
      <c r="E33" s="3">
        <v>0</v>
      </c>
      <c r="F33" s="3">
        <v>0.83199999999999996</v>
      </c>
      <c r="G33" s="6">
        <v>3.0000000000000001E-3</v>
      </c>
      <c r="H33" s="6">
        <v>4.0000000000000001E-3</v>
      </c>
      <c r="I33" s="6">
        <v>5.0000000000000001E-3</v>
      </c>
      <c r="J33" s="6">
        <v>6.0000000000000001E-3</v>
      </c>
      <c r="K33" s="6">
        <v>1.2E-2</v>
      </c>
      <c r="L33" s="6">
        <v>3.3000000000000002E-2</v>
      </c>
      <c r="M33" s="6">
        <v>4.0000000000000001E-3</v>
      </c>
      <c r="N33" s="6">
        <v>0</v>
      </c>
    </row>
    <row r="34" spans="1:14" ht="15" thickBot="1" x14ac:dyDescent="0.35">
      <c r="A34" s="2" t="s">
        <v>82</v>
      </c>
      <c r="B34" s="3">
        <v>1333</v>
      </c>
      <c r="C34" s="3">
        <v>1333</v>
      </c>
      <c r="D34" s="3">
        <v>0</v>
      </c>
      <c r="E34" s="3">
        <v>0</v>
      </c>
      <c r="F34" s="3">
        <v>0.83199999999999996</v>
      </c>
      <c r="G34" s="6">
        <v>2E-3</v>
      </c>
      <c r="H34" s="6">
        <v>4.0000000000000001E-3</v>
      </c>
      <c r="I34" s="6">
        <v>5.0000000000000001E-3</v>
      </c>
      <c r="J34" s="6">
        <v>7.0000000000000001E-3</v>
      </c>
      <c r="K34" s="6">
        <v>1.0999999999999999E-2</v>
      </c>
      <c r="L34" s="6">
        <v>2.7E-2</v>
      </c>
      <c r="M34" s="6">
        <v>4.0000000000000001E-3</v>
      </c>
      <c r="N34" s="6">
        <v>0</v>
      </c>
    </row>
    <row r="35" spans="1:14" ht="15" thickBot="1" x14ac:dyDescent="0.35">
      <c r="A35" s="2" t="s">
        <v>83</v>
      </c>
      <c r="B35" s="3">
        <v>1333</v>
      </c>
      <c r="C35" s="3">
        <v>1333</v>
      </c>
      <c r="D35" s="3">
        <v>0</v>
      </c>
      <c r="E35" s="3">
        <v>0</v>
      </c>
      <c r="F35" s="3">
        <v>0.83199999999999996</v>
      </c>
      <c r="G35" s="6">
        <v>3.0000000000000001E-3</v>
      </c>
      <c r="H35" s="6">
        <v>4.0000000000000001E-3</v>
      </c>
      <c r="I35" s="6">
        <v>4.0000000000000001E-3</v>
      </c>
      <c r="J35" s="6">
        <v>5.0000000000000001E-3</v>
      </c>
      <c r="K35" s="6">
        <v>8.0000000000000002E-3</v>
      </c>
      <c r="L35" s="6">
        <v>3.1E-2</v>
      </c>
      <c r="M35" s="6">
        <v>4.0000000000000001E-3</v>
      </c>
      <c r="N35" s="6">
        <v>0</v>
      </c>
    </row>
    <row r="36" spans="1:14" ht="15" thickBot="1" x14ac:dyDescent="0.35">
      <c r="A36" s="2" t="s">
        <v>84</v>
      </c>
      <c r="B36" s="3">
        <v>1333</v>
      </c>
      <c r="C36" s="3">
        <v>1333</v>
      </c>
      <c r="D36" s="3">
        <v>0</v>
      </c>
      <c r="E36" s="3">
        <v>0</v>
      </c>
      <c r="F36" s="3">
        <v>0.83199999999999996</v>
      </c>
      <c r="G36" s="6">
        <v>2E-3</v>
      </c>
      <c r="H36" s="6">
        <v>4.0000000000000001E-3</v>
      </c>
      <c r="I36" s="6">
        <v>4.0000000000000001E-3</v>
      </c>
      <c r="J36" s="6">
        <v>6.0000000000000001E-3</v>
      </c>
      <c r="K36" s="6">
        <v>0.01</v>
      </c>
      <c r="L36" s="6">
        <v>2.9000000000000001E-2</v>
      </c>
      <c r="M36" s="6">
        <v>4.0000000000000001E-3</v>
      </c>
      <c r="N36" s="6">
        <v>0</v>
      </c>
    </row>
    <row r="37" spans="1:14" ht="15" thickBot="1" x14ac:dyDescent="0.35">
      <c r="A37" s="2" t="s">
        <v>85</v>
      </c>
      <c r="B37" s="3">
        <v>1333</v>
      </c>
      <c r="C37" s="3">
        <v>1333</v>
      </c>
      <c r="D37" s="3">
        <v>0</v>
      </c>
      <c r="E37" s="3">
        <v>0</v>
      </c>
      <c r="F37" s="3">
        <v>0.83199999999999996</v>
      </c>
      <c r="G37" s="6">
        <v>2E-3</v>
      </c>
      <c r="H37" s="6">
        <v>4.0000000000000001E-3</v>
      </c>
      <c r="I37" s="6">
        <v>4.0000000000000001E-3</v>
      </c>
      <c r="J37" s="6">
        <v>6.0000000000000001E-3</v>
      </c>
      <c r="K37" s="6">
        <v>8.0000000000000002E-3</v>
      </c>
      <c r="L37" s="6">
        <v>1.4E-2</v>
      </c>
      <c r="M37" s="6">
        <v>4.0000000000000001E-3</v>
      </c>
      <c r="N37" s="6">
        <v>0</v>
      </c>
    </row>
    <row r="38" spans="1:14" ht="15" thickBot="1" x14ac:dyDescent="0.35">
      <c r="A38" s="2" t="s">
        <v>86</v>
      </c>
      <c r="B38" s="3">
        <v>1333</v>
      </c>
      <c r="C38" s="3">
        <v>1333</v>
      </c>
      <c r="D38" s="3">
        <v>0</v>
      </c>
      <c r="E38" s="3">
        <v>0</v>
      </c>
      <c r="F38" s="3">
        <v>0.83199999999999996</v>
      </c>
      <c r="G38" s="6">
        <v>2E-3</v>
      </c>
      <c r="H38" s="6">
        <v>4.0000000000000001E-3</v>
      </c>
      <c r="I38" s="6">
        <v>4.0000000000000001E-3</v>
      </c>
      <c r="J38" s="6">
        <v>5.0000000000000001E-3</v>
      </c>
      <c r="K38" s="6">
        <v>8.9999999999999993E-3</v>
      </c>
      <c r="L38" s="6">
        <v>2.7E-2</v>
      </c>
      <c r="M38" s="6">
        <v>4.0000000000000001E-3</v>
      </c>
      <c r="N38" s="6">
        <v>0</v>
      </c>
    </row>
    <row r="39" spans="1:14" ht="15" thickBot="1" x14ac:dyDescent="0.35">
      <c r="A39" s="2" t="s">
        <v>90</v>
      </c>
      <c r="B39" s="3">
        <v>1335</v>
      </c>
      <c r="C39" s="3">
        <v>1335</v>
      </c>
      <c r="D39" s="3">
        <v>0</v>
      </c>
      <c r="E39" s="3">
        <v>0</v>
      </c>
      <c r="F39" s="3">
        <v>0.83199999999999996</v>
      </c>
      <c r="G39" s="6">
        <v>3.0000000000000001E-3</v>
      </c>
      <c r="H39" s="6">
        <v>4.0000000000000001E-3</v>
      </c>
      <c r="I39" s="6">
        <v>4.0000000000000001E-3</v>
      </c>
      <c r="J39" s="6">
        <v>6.0000000000000001E-3</v>
      </c>
      <c r="K39" s="6">
        <v>1.2E-2</v>
      </c>
      <c r="L39" s="6">
        <v>2.1999999999999999E-2</v>
      </c>
      <c r="M39" s="6">
        <v>4.0000000000000001E-3</v>
      </c>
      <c r="N39" s="6">
        <v>0</v>
      </c>
    </row>
    <row r="40" spans="1:14" ht="15" thickBot="1" x14ac:dyDescent="0.35">
      <c r="A40" s="2" t="s">
        <v>92</v>
      </c>
      <c r="B40" s="3">
        <v>1333</v>
      </c>
      <c r="C40" s="3">
        <v>1333</v>
      </c>
      <c r="D40" s="3">
        <v>0</v>
      </c>
      <c r="E40" s="3">
        <v>0</v>
      </c>
      <c r="F40" s="3">
        <v>0.83199999999999996</v>
      </c>
      <c r="G40" s="4">
        <v>0.47</v>
      </c>
      <c r="H40" s="4">
        <v>0.60499999999999998</v>
      </c>
      <c r="I40" s="4">
        <v>0.65100000000000002</v>
      </c>
      <c r="J40" s="5">
        <v>0.754</v>
      </c>
      <c r="K40" s="5">
        <v>0.90700000000000003</v>
      </c>
      <c r="L40" s="5">
        <v>2.246</v>
      </c>
      <c r="M40" s="4">
        <v>0.62</v>
      </c>
      <c r="N40" s="5">
        <v>0.754</v>
      </c>
    </row>
    <row r="41" spans="1:14" ht="15" thickBot="1" x14ac:dyDescent="0.35">
      <c r="A41" s="22" t="s">
        <v>94</v>
      </c>
      <c r="B41" s="23"/>
      <c r="C41" s="23"/>
      <c r="D41" s="23"/>
      <c r="E41" s="23"/>
      <c r="F41" s="23"/>
      <c r="G41" s="24"/>
      <c r="H41" s="24">
        <f>SUM(H3:H40)</f>
        <v>1.7320000000000002</v>
      </c>
      <c r="I41" s="24">
        <f t="shared" ref="I41:N41" si="0">SUM(I3:I40)</f>
        <v>1.9109999999999996</v>
      </c>
      <c r="J41" s="24">
        <f t="shared" si="0"/>
        <v>2.8649999999999971</v>
      </c>
      <c r="K41" s="24">
        <f t="shared" si="0"/>
        <v>3.7549999999999986</v>
      </c>
      <c r="L41" s="24">
        <f t="shared" si="0"/>
        <v>10.294</v>
      </c>
      <c r="M41" s="24">
        <f t="shared" si="0"/>
        <v>1.851</v>
      </c>
      <c r="N41" s="24">
        <f t="shared" si="0"/>
        <v>2.758</v>
      </c>
    </row>
    <row r="42" spans="1:14" ht="15" thickBot="1" x14ac:dyDescent="0.35">
      <c r="A42" s="2" t="s">
        <v>38</v>
      </c>
      <c r="B42" s="3">
        <v>1330</v>
      </c>
      <c r="C42" s="3">
        <v>1330</v>
      </c>
      <c r="D42" s="3">
        <v>0</v>
      </c>
      <c r="E42" s="3">
        <v>0</v>
      </c>
      <c r="F42" s="3">
        <v>0.82599999999999996</v>
      </c>
      <c r="G42" s="5">
        <v>1.5069999999999999</v>
      </c>
      <c r="H42" s="5">
        <v>1.806</v>
      </c>
      <c r="I42" s="5">
        <v>1.923</v>
      </c>
      <c r="J42" s="5">
        <v>2.2290000000000001</v>
      </c>
      <c r="K42" s="5">
        <v>2.681</v>
      </c>
      <c r="L42" s="5">
        <v>3.6280000000000001</v>
      </c>
      <c r="M42" s="5">
        <v>1.8540000000000001</v>
      </c>
      <c r="N42" s="5">
        <v>2.1589999999999998</v>
      </c>
    </row>
    <row r="45" spans="1:14" ht="15" thickBot="1" x14ac:dyDescent="0.35"/>
    <row r="46" spans="1:14" s="26" customFormat="1" ht="15" thickBot="1" x14ac:dyDescent="0.35">
      <c r="A46" s="25" t="s">
        <v>23</v>
      </c>
      <c r="B46" s="25" t="s">
        <v>24</v>
      </c>
      <c r="C46" s="25" t="s">
        <v>25</v>
      </c>
      <c r="D46" s="25" t="s">
        <v>26</v>
      </c>
      <c r="E46" s="25" t="s">
        <v>27</v>
      </c>
      <c r="F46" s="25" t="s">
        <v>28</v>
      </c>
      <c r="G46" s="25" t="s">
        <v>29</v>
      </c>
      <c r="H46" s="25" t="s">
        <v>30</v>
      </c>
      <c r="I46" s="25" t="s">
        <v>31</v>
      </c>
      <c r="J46" s="25" t="s">
        <v>32</v>
      </c>
      <c r="K46" s="25" t="s">
        <v>33</v>
      </c>
      <c r="L46" s="25" t="s">
        <v>34</v>
      </c>
      <c r="M46" s="25" t="s">
        <v>35</v>
      </c>
      <c r="N46" s="25" t="s">
        <v>36</v>
      </c>
    </row>
    <row r="47" spans="1:14" ht="15" thickBot="1" x14ac:dyDescent="0.35">
      <c r="A47" s="2" t="s">
        <v>43</v>
      </c>
      <c r="B47" s="3">
        <v>918</v>
      </c>
      <c r="C47" s="3">
        <v>918</v>
      </c>
      <c r="D47" s="3">
        <v>0</v>
      </c>
      <c r="E47" s="3">
        <v>0</v>
      </c>
      <c r="F47" s="3">
        <v>0.57599999999999996</v>
      </c>
      <c r="G47" s="6">
        <v>2.7E-2</v>
      </c>
      <c r="H47" s="6">
        <v>3.7999999999999999E-2</v>
      </c>
      <c r="I47" s="6">
        <v>4.2999999999999997E-2</v>
      </c>
      <c r="J47" s="6">
        <v>6.5000000000000002E-2</v>
      </c>
      <c r="K47" s="6">
        <v>0.22</v>
      </c>
      <c r="L47" s="4">
        <v>0.60799999999999998</v>
      </c>
      <c r="M47" s="6">
        <v>4.4999999999999998E-2</v>
      </c>
      <c r="N47" s="6">
        <v>6.5000000000000002E-2</v>
      </c>
    </row>
    <row r="48" spans="1:14" ht="15" thickBot="1" x14ac:dyDescent="0.35">
      <c r="A48" s="2" t="s">
        <v>50</v>
      </c>
      <c r="B48" s="3">
        <v>920</v>
      </c>
      <c r="C48" s="3">
        <v>920</v>
      </c>
      <c r="D48" s="3">
        <v>0</v>
      </c>
      <c r="E48" s="3">
        <v>0</v>
      </c>
      <c r="F48" s="3">
        <v>0.57599999999999996</v>
      </c>
      <c r="G48" s="6">
        <v>1.2999999999999999E-2</v>
      </c>
      <c r="H48" s="6">
        <v>1.7000000000000001E-2</v>
      </c>
      <c r="I48" s="6">
        <v>0.02</v>
      </c>
      <c r="J48" s="6">
        <v>2.9000000000000001E-2</v>
      </c>
      <c r="K48" s="6">
        <v>4.2999999999999997E-2</v>
      </c>
      <c r="L48" s="6">
        <v>0.22900000000000001</v>
      </c>
      <c r="M48" s="6">
        <v>1.9E-2</v>
      </c>
      <c r="N48" s="6">
        <v>2.9000000000000001E-2</v>
      </c>
    </row>
    <row r="49" spans="1:14" ht="15" thickBot="1" x14ac:dyDescent="0.35">
      <c r="A49" s="2" t="s">
        <v>47</v>
      </c>
      <c r="B49" s="3">
        <v>920</v>
      </c>
      <c r="C49" s="3">
        <v>920</v>
      </c>
      <c r="D49" s="3">
        <v>0</v>
      </c>
      <c r="E49" s="3">
        <v>0</v>
      </c>
      <c r="F49" s="3">
        <v>0.57599999999999996</v>
      </c>
      <c r="G49" s="6">
        <v>1.7000000000000001E-2</v>
      </c>
      <c r="H49" s="6">
        <v>2.1000000000000001E-2</v>
      </c>
      <c r="I49" s="6">
        <v>2.3E-2</v>
      </c>
      <c r="J49" s="6">
        <v>3.2000000000000001E-2</v>
      </c>
      <c r="K49" s="6">
        <v>0.04</v>
      </c>
      <c r="L49" s="6">
        <v>0.21</v>
      </c>
      <c r="M49" s="6">
        <v>2.3E-2</v>
      </c>
      <c r="N49" s="6">
        <v>3.2000000000000001E-2</v>
      </c>
    </row>
    <row r="50" spans="1:14" ht="15" thickBot="1" x14ac:dyDescent="0.35">
      <c r="A50" s="2" t="s">
        <v>53</v>
      </c>
      <c r="B50" s="3">
        <v>918</v>
      </c>
      <c r="C50" s="3">
        <v>918</v>
      </c>
      <c r="D50" s="3">
        <v>0</v>
      </c>
      <c r="E50" s="3">
        <v>0</v>
      </c>
      <c r="F50" s="3">
        <v>0.57599999999999996</v>
      </c>
      <c r="G50" s="6">
        <v>0.107</v>
      </c>
      <c r="H50" s="6">
        <v>0.187</v>
      </c>
      <c r="I50" s="6">
        <v>0.217</v>
      </c>
      <c r="J50" s="4">
        <v>0.255</v>
      </c>
      <c r="K50" s="4">
        <v>0.29099999999999998</v>
      </c>
      <c r="L50" s="4">
        <v>0.377</v>
      </c>
      <c r="M50" s="6">
        <v>0.19</v>
      </c>
      <c r="N50" s="4">
        <v>0.255</v>
      </c>
    </row>
    <row r="51" spans="1:14" ht="15" thickBot="1" x14ac:dyDescent="0.35">
      <c r="A51" s="2" t="s">
        <v>60</v>
      </c>
      <c r="B51" s="3">
        <v>918</v>
      </c>
      <c r="C51" s="3">
        <v>918</v>
      </c>
      <c r="D51" s="3">
        <v>0</v>
      </c>
      <c r="E51" s="3">
        <v>0</v>
      </c>
      <c r="F51" s="3">
        <v>0.57699999999999996</v>
      </c>
      <c r="G51" s="6">
        <v>1.4E-2</v>
      </c>
      <c r="H51" s="6">
        <v>1.7999999999999999E-2</v>
      </c>
      <c r="I51" s="6">
        <v>0.02</v>
      </c>
      <c r="J51" s="6">
        <v>2.9000000000000001E-2</v>
      </c>
      <c r="K51" s="6">
        <v>3.9E-2</v>
      </c>
      <c r="L51" s="6">
        <v>0.14199999999999999</v>
      </c>
      <c r="M51" s="6">
        <v>0.02</v>
      </c>
      <c r="N51" s="6">
        <v>2.9000000000000001E-2</v>
      </c>
    </row>
    <row r="52" spans="1:14" ht="15" thickBot="1" x14ac:dyDescent="0.35">
      <c r="A52" s="2" t="s">
        <v>62</v>
      </c>
      <c r="B52" s="3">
        <v>918</v>
      </c>
      <c r="C52" s="3">
        <v>918</v>
      </c>
      <c r="D52" s="3">
        <v>0</v>
      </c>
      <c r="E52" s="3">
        <v>0</v>
      </c>
      <c r="F52" s="3">
        <v>0.57699999999999996</v>
      </c>
      <c r="G52" s="6">
        <v>1.4E-2</v>
      </c>
      <c r="H52" s="6">
        <v>0.02</v>
      </c>
      <c r="I52" s="6">
        <v>2.4E-2</v>
      </c>
      <c r="J52" s="6">
        <v>3.4000000000000002E-2</v>
      </c>
      <c r="K52" s="6">
        <v>0.06</v>
      </c>
      <c r="L52" s="6">
        <v>0.23300000000000001</v>
      </c>
      <c r="M52" s="6">
        <v>2.3E-2</v>
      </c>
      <c r="N52" s="6">
        <v>3.4000000000000002E-2</v>
      </c>
    </row>
    <row r="53" spans="1:14" ht="15" thickBot="1" x14ac:dyDescent="0.35">
      <c r="A53" s="2" t="s">
        <v>63</v>
      </c>
      <c r="B53" s="3">
        <v>920</v>
      </c>
      <c r="C53" s="3">
        <v>920</v>
      </c>
      <c r="D53" s="3">
        <v>0</v>
      </c>
      <c r="E53" s="3">
        <v>0</v>
      </c>
      <c r="F53" s="3">
        <v>0.57599999999999996</v>
      </c>
      <c r="G53" s="6">
        <v>3.1E-2</v>
      </c>
      <c r="H53" s="6">
        <v>3.5999999999999997E-2</v>
      </c>
      <c r="I53" s="6">
        <v>4.1000000000000002E-2</v>
      </c>
      <c r="J53" s="6">
        <v>4.9000000000000002E-2</v>
      </c>
      <c r="K53" s="6">
        <v>6.2E-2</v>
      </c>
      <c r="L53" s="6">
        <v>0.1</v>
      </c>
      <c r="M53" s="6">
        <v>3.7999999999999999E-2</v>
      </c>
      <c r="N53" s="6">
        <v>4.8000000000000001E-2</v>
      </c>
    </row>
    <row r="54" spans="1:14" ht="15" thickBot="1" x14ac:dyDescent="0.35">
      <c r="A54" s="2" t="s">
        <v>68</v>
      </c>
      <c r="B54" s="3">
        <v>918</v>
      </c>
      <c r="C54" s="3">
        <v>918</v>
      </c>
      <c r="D54" s="3">
        <v>0</v>
      </c>
      <c r="E54" s="3">
        <v>0</v>
      </c>
      <c r="F54" s="3">
        <v>0.57699999999999996</v>
      </c>
      <c r="G54" s="6">
        <v>3.0000000000000001E-3</v>
      </c>
      <c r="H54" s="6">
        <v>4.0000000000000001E-3</v>
      </c>
      <c r="I54" s="6">
        <v>5.0000000000000001E-3</v>
      </c>
      <c r="J54" s="6">
        <v>0.01</v>
      </c>
      <c r="K54" s="6">
        <v>1.4999999999999999E-2</v>
      </c>
      <c r="L54" s="6">
        <v>4.4999999999999998E-2</v>
      </c>
      <c r="M54" s="6">
        <v>5.0000000000000001E-3</v>
      </c>
      <c r="N54" s="6">
        <v>0</v>
      </c>
    </row>
    <row r="55" spans="1:14" ht="15" thickBot="1" x14ac:dyDescent="0.35">
      <c r="A55" s="2" t="s">
        <v>71</v>
      </c>
      <c r="B55" s="3">
        <v>918</v>
      </c>
      <c r="C55" s="3">
        <v>918</v>
      </c>
      <c r="D55" s="3">
        <v>0</v>
      </c>
      <c r="E55" s="3">
        <v>0</v>
      </c>
      <c r="F55" s="3">
        <v>0.57699999999999996</v>
      </c>
      <c r="G55" s="6">
        <v>3.0000000000000001E-3</v>
      </c>
      <c r="H55" s="6">
        <v>4.0000000000000001E-3</v>
      </c>
      <c r="I55" s="6">
        <v>8.9999999999999993E-3</v>
      </c>
      <c r="J55" s="6">
        <v>1.2E-2</v>
      </c>
      <c r="K55" s="6">
        <v>0.02</v>
      </c>
      <c r="L55" s="6">
        <v>3.6999999999999998E-2</v>
      </c>
      <c r="M55" s="6">
        <v>6.0000000000000001E-3</v>
      </c>
      <c r="N55" s="6">
        <v>0</v>
      </c>
    </row>
    <row r="56" spans="1:14" ht="15" thickBot="1" x14ac:dyDescent="0.35">
      <c r="A56" s="2" t="s">
        <v>75</v>
      </c>
      <c r="B56" s="3">
        <v>920</v>
      </c>
      <c r="C56" s="3">
        <v>920</v>
      </c>
      <c r="D56" s="3">
        <v>0</v>
      </c>
      <c r="E56" s="3">
        <v>0</v>
      </c>
      <c r="F56" s="3">
        <v>0.57599999999999996</v>
      </c>
      <c r="G56" s="6">
        <v>2E-3</v>
      </c>
      <c r="H56" s="6">
        <v>4.0000000000000001E-3</v>
      </c>
      <c r="I56" s="6">
        <v>5.0000000000000001E-3</v>
      </c>
      <c r="J56" s="6">
        <v>8.9999999999999993E-3</v>
      </c>
      <c r="K56" s="6">
        <v>1.4E-2</v>
      </c>
      <c r="L56" s="6">
        <v>0.03</v>
      </c>
      <c r="M56" s="6">
        <v>5.0000000000000001E-3</v>
      </c>
      <c r="N56" s="6">
        <v>0</v>
      </c>
    </row>
    <row r="57" spans="1:14" ht="15" thickBot="1" x14ac:dyDescent="0.35">
      <c r="A57" s="2" t="s">
        <v>78</v>
      </c>
      <c r="B57" s="3">
        <v>920</v>
      </c>
      <c r="C57" s="3">
        <v>920</v>
      </c>
      <c r="D57" s="3">
        <v>0</v>
      </c>
      <c r="E57" s="3">
        <v>0</v>
      </c>
      <c r="F57" s="3">
        <v>0.57599999999999996</v>
      </c>
      <c r="G57" s="6">
        <v>3.0000000000000001E-3</v>
      </c>
      <c r="H57" s="6">
        <v>4.0000000000000001E-3</v>
      </c>
      <c r="I57" s="6">
        <v>4.0000000000000001E-3</v>
      </c>
      <c r="J57" s="6">
        <v>5.0000000000000001E-3</v>
      </c>
      <c r="K57" s="6">
        <v>8.9999999999999993E-3</v>
      </c>
      <c r="L57" s="6">
        <v>0.03</v>
      </c>
      <c r="M57" s="6">
        <v>4.0000000000000001E-3</v>
      </c>
      <c r="N57" s="6">
        <v>0</v>
      </c>
    </row>
    <row r="58" spans="1:14" ht="15" thickBot="1" x14ac:dyDescent="0.35">
      <c r="A58" s="2" t="s">
        <v>81</v>
      </c>
      <c r="B58" s="3">
        <v>918</v>
      </c>
      <c r="C58" s="3">
        <v>918</v>
      </c>
      <c r="D58" s="3">
        <v>0</v>
      </c>
      <c r="E58" s="3">
        <v>0</v>
      </c>
      <c r="F58" s="3">
        <v>0.57699999999999996</v>
      </c>
      <c r="G58" s="6">
        <v>3.0000000000000001E-3</v>
      </c>
      <c r="H58" s="6">
        <v>4.0000000000000001E-3</v>
      </c>
      <c r="I58" s="6">
        <v>4.0000000000000001E-3</v>
      </c>
      <c r="J58" s="6">
        <v>6.0000000000000001E-3</v>
      </c>
      <c r="K58" s="6">
        <v>0.01</v>
      </c>
      <c r="L58" s="6">
        <v>1.6E-2</v>
      </c>
      <c r="M58" s="6">
        <v>4.0000000000000001E-3</v>
      </c>
      <c r="N58" s="6">
        <v>0</v>
      </c>
    </row>
    <row r="59" spans="1:14" ht="15" thickBot="1" x14ac:dyDescent="0.35">
      <c r="A59" s="2" t="s">
        <v>87</v>
      </c>
      <c r="B59" s="3">
        <v>920</v>
      </c>
      <c r="C59" s="3">
        <v>920</v>
      </c>
      <c r="D59" s="3">
        <v>0</v>
      </c>
      <c r="E59" s="3">
        <v>0</v>
      </c>
      <c r="F59" s="3">
        <v>0.57599999999999996</v>
      </c>
      <c r="G59" s="6">
        <v>2E-3</v>
      </c>
      <c r="H59" s="6">
        <v>4.0000000000000001E-3</v>
      </c>
      <c r="I59" s="6">
        <v>4.0000000000000001E-3</v>
      </c>
      <c r="J59" s="6">
        <v>6.0000000000000001E-3</v>
      </c>
      <c r="K59" s="6">
        <v>8.9999999999999993E-3</v>
      </c>
      <c r="L59" s="6">
        <v>1.6E-2</v>
      </c>
      <c r="M59" s="6">
        <v>4.0000000000000001E-3</v>
      </c>
      <c r="N59" s="6">
        <v>0</v>
      </c>
    </row>
    <row r="60" spans="1:14" ht="15" thickBot="1" x14ac:dyDescent="0.35">
      <c r="A60" s="2" t="s">
        <v>88</v>
      </c>
      <c r="B60" s="3">
        <v>920</v>
      </c>
      <c r="C60" s="3">
        <v>920</v>
      </c>
      <c r="D60" s="3">
        <v>0</v>
      </c>
      <c r="E60" s="3">
        <v>0</v>
      </c>
      <c r="F60" s="3">
        <v>0.57599999999999996</v>
      </c>
      <c r="G60" s="6">
        <v>3.0000000000000001E-3</v>
      </c>
      <c r="H60" s="6">
        <v>4.0000000000000001E-3</v>
      </c>
      <c r="I60" s="6">
        <v>4.0000000000000001E-3</v>
      </c>
      <c r="J60" s="6">
        <v>6.0000000000000001E-3</v>
      </c>
      <c r="K60" s="6">
        <v>8.9999999999999993E-3</v>
      </c>
      <c r="L60" s="6">
        <v>1.4999999999999999E-2</v>
      </c>
      <c r="M60" s="6">
        <v>4.0000000000000001E-3</v>
      </c>
      <c r="N60" s="6">
        <v>0</v>
      </c>
    </row>
    <row r="61" spans="1:14" ht="15" thickBot="1" x14ac:dyDescent="0.35">
      <c r="A61" s="2" t="s">
        <v>89</v>
      </c>
      <c r="B61" s="3">
        <v>920</v>
      </c>
      <c r="C61" s="3">
        <v>920</v>
      </c>
      <c r="D61" s="3">
        <v>0</v>
      </c>
      <c r="E61" s="3">
        <v>0</v>
      </c>
      <c r="F61" s="3">
        <v>0.57599999999999996</v>
      </c>
      <c r="G61" s="6">
        <v>2E-3</v>
      </c>
      <c r="H61" s="6">
        <v>4.0000000000000001E-3</v>
      </c>
      <c r="I61" s="6">
        <v>4.0000000000000001E-3</v>
      </c>
      <c r="J61" s="6">
        <v>5.0000000000000001E-3</v>
      </c>
      <c r="K61" s="6">
        <v>8.0000000000000002E-3</v>
      </c>
      <c r="L61" s="6">
        <v>1.6E-2</v>
      </c>
      <c r="M61" s="6">
        <v>4.0000000000000001E-3</v>
      </c>
      <c r="N61" s="6">
        <v>0</v>
      </c>
    </row>
    <row r="62" spans="1:14" ht="15" thickBot="1" x14ac:dyDescent="0.35">
      <c r="A62" s="2" t="s">
        <v>91</v>
      </c>
      <c r="B62" s="3">
        <v>918</v>
      </c>
      <c r="C62" s="3">
        <v>918</v>
      </c>
      <c r="D62" s="3">
        <v>0</v>
      </c>
      <c r="E62" s="3">
        <v>0</v>
      </c>
      <c r="F62" s="3">
        <v>0.57599999999999996</v>
      </c>
      <c r="G62" s="4">
        <v>0.42099999999999999</v>
      </c>
      <c r="H62" s="4">
        <v>0.58399999999999996</v>
      </c>
      <c r="I62" s="5">
        <v>0.748</v>
      </c>
      <c r="J62" s="5">
        <v>0.92200000000000004</v>
      </c>
      <c r="K62" s="5">
        <v>1.0129999999999999</v>
      </c>
      <c r="L62" s="5">
        <v>1.3879999999999999</v>
      </c>
      <c r="M62" s="4">
        <v>0.63800000000000001</v>
      </c>
      <c r="N62" s="5">
        <v>0.92200000000000004</v>
      </c>
    </row>
    <row r="63" spans="1:14" ht="15" thickBot="1" x14ac:dyDescent="0.35">
      <c r="A63" s="16" t="s">
        <v>94</v>
      </c>
      <c r="B63" s="17"/>
      <c r="C63" s="17"/>
      <c r="D63" s="17"/>
      <c r="E63" s="17"/>
      <c r="F63" s="17"/>
      <c r="G63" s="18"/>
      <c r="H63" s="18">
        <f>SUM(H47:H62)</f>
        <v>0.95300000000000007</v>
      </c>
      <c r="I63" s="18">
        <f t="shared" ref="I63:N63" si="1">SUM(I47:I62)</f>
        <v>1.175</v>
      </c>
      <c r="J63" s="18">
        <f t="shared" si="1"/>
        <v>1.4740000000000002</v>
      </c>
      <c r="K63" s="18">
        <f t="shared" si="1"/>
        <v>1.8620000000000001</v>
      </c>
      <c r="L63" s="18">
        <f t="shared" si="1"/>
        <v>3.4919999999999995</v>
      </c>
      <c r="M63" s="18">
        <f t="shared" si="1"/>
        <v>1.032</v>
      </c>
      <c r="N63" s="18">
        <f t="shared" si="1"/>
        <v>1.4140000000000001</v>
      </c>
    </row>
    <row r="64" spans="1:14" ht="15" thickBot="1" x14ac:dyDescent="0.35">
      <c r="A64" s="2" t="s">
        <v>37</v>
      </c>
      <c r="B64" s="3">
        <v>918</v>
      </c>
      <c r="C64" s="3">
        <v>918</v>
      </c>
      <c r="D64" s="3">
        <v>0</v>
      </c>
      <c r="E64" s="3">
        <v>0</v>
      </c>
      <c r="F64" s="3">
        <v>0.57499999999999996</v>
      </c>
      <c r="G64" s="5">
        <v>0.72099999999999997</v>
      </c>
      <c r="H64" s="5">
        <v>0.98099999999999998</v>
      </c>
      <c r="I64" s="5">
        <v>1.145</v>
      </c>
      <c r="J64" s="5">
        <v>1.389</v>
      </c>
      <c r="K64" s="5">
        <v>1.5129999999999999</v>
      </c>
      <c r="L64" s="5">
        <v>1.8740000000000001</v>
      </c>
      <c r="M64" s="5">
        <v>1.032</v>
      </c>
      <c r="N64" s="5">
        <v>1.347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059F7-59C5-4FFF-BB34-4ED88BA42288}">
  <dimension ref="A1:Q61"/>
  <sheetViews>
    <sheetView topLeftCell="A22" zoomScale="90" zoomScaleNormal="90" workbookViewId="0">
      <selection activeCell="I62" sqref="I62"/>
    </sheetView>
  </sheetViews>
  <sheetFormatPr defaultRowHeight="14.4" x14ac:dyDescent="0.3"/>
  <cols>
    <col min="1" max="1" width="41.109375" customWidth="1"/>
    <col min="8" max="9" width="10.77734375" customWidth="1"/>
    <col min="10" max="10" width="36.109375" customWidth="1"/>
  </cols>
  <sheetData>
    <row r="1" spans="1:17" x14ac:dyDescent="0.3">
      <c r="A1" s="129" t="s">
        <v>95</v>
      </c>
      <c r="B1" s="79" t="s">
        <v>30</v>
      </c>
      <c r="C1" s="79" t="s">
        <v>31</v>
      </c>
      <c r="D1" s="79" t="s">
        <v>32</v>
      </c>
      <c r="E1" s="79" t="s">
        <v>33</v>
      </c>
      <c r="F1" s="79" t="s">
        <v>34</v>
      </c>
      <c r="G1" s="78" t="s">
        <v>35</v>
      </c>
      <c r="H1" s="80" t="s">
        <v>36</v>
      </c>
      <c r="I1" s="42"/>
      <c r="J1" s="129" t="s">
        <v>148</v>
      </c>
      <c r="K1" s="79" t="s">
        <v>30</v>
      </c>
      <c r="L1" s="79" t="s">
        <v>31</v>
      </c>
      <c r="M1" s="79" t="s">
        <v>32</v>
      </c>
      <c r="N1" s="79" t="s">
        <v>33</v>
      </c>
      <c r="O1" s="79" t="s">
        <v>34</v>
      </c>
      <c r="P1" s="78" t="s">
        <v>35</v>
      </c>
      <c r="Q1" s="80" t="s">
        <v>36</v>
      </c>
    </row>
    <row r="2" spans="1:17" x14ac:dyDescent="0.3">
      <c r="A2" s="106" t="s">
        <v>99</v>
      </c>
      <c r="B2" s="44">
        <v>1.6340000000000003</v>
      </c>
      <c r="C2" s="44">
        <v>1.7929999999999999</v>
      </c>
      <c r="D2" s="44">
        <v>2.6539999999999981</v>
      </c>
      <c r="E2" s="44">
        <v>3.4499999999999993</v>
      </c>
      <c r="F2" s="44">
        <v>7.5629999999999997</v>
      </c>
      <c r="G2" s="44">
        <v>1.7389999999999999</v>
      </c>
      <c r="H2" s="130">
        <v>2.6529999999999982</v>
      </c>
      <c r="I2" s="70"/>
      <c r="J2" s="106" t="s">
        <v>108</v>
      </c>
      <c r="K2" s="44">
        <v>1.9100000000000001</v>
      </c>
      <c r="L2" s="44">
        <v>2.0879999999999996</v>
      </c>
      <c r="M2" s="44">
        <v>3.1409999999999973</v>
      </c>
      <c r="N2" s="44">
        <v>4.270999999999999</v>
      </c>
      <c r="O2" s="44">
        <v>10.566000000000003</v>
      </c>
      <c r="P2" s="44">
        <v>2.04</v>
      </c>
      <c r="Q2" s="130">
        <v>3.0419999999999994</v>
      </c>
    </row>
    <row r="3" spans="1:17" x14ac:dyDescent="0.3">
      <c r="A3" s="106" t="s">
        <v>100</v>
      </c>
      <c r="B3" s="44">
        <v>1.7140000000000002</v>
      </c>
      <c r="C3" s="44">
        <v>1.8949999999999994</v>
      </c>
      <c r="D3" s="44">
        <v>2.8139999999999978</v>
      </c>
      <c r="E3" s="44">
        <v>3.5729999999999982</v>
      </c>
      <c r="F3" s="44">
        <v>12.153</v>
      </c>
      <c r="G3" s="44">
        <v>1.8299999999999996</v>
      </c>
      <c r="H3" s="130">
        <v>2.6949999999999994</v>
      </c>
      <c r="I3" s="70"/>
      <c r="J3" s="106" t="s">
        <v>109</v>
      </c>
      <c r="K3" s="44">
        <v>1.9059999999999999</v>
      </c>
      <c r="L3" s="44">
        <v>2.0779999999999998</v>
      </c>
      <c r="M3" s="44">
        <v>3.0959999999999979</v>
      </c>
      <c r="N3" s="44">
        <v>4.0849999999999982</v>
      </c>
      <c r="O3" s="44">
        <v>16.514999999999997</v>
      </c>
      <c r="P3" s="44">
        <v>2.0359999999999996</v>
      </c>
      <c r="Q3" s="130">
        <v>2.9969999999999994</v>
      </c>
    </row>
    <row r="4" spans="1:17" s="41" customFormat="1" x14ac:dyDescent="0.3">
      <c r="A4" s="48" t="s">
        <v>101</v>
      </c>
      <c r="B4" s="43">
        <f t="shared" ref="B4:H4" si="0">AVERAGE(B2:B3)</f>
        <v>1.6740000000000004</v>
      </c>
      <c r="C4" s="43">
        <f t="shared" si="0"/>
        <v>1.8439999999999996</v>
      </c>
      <c r="D4" s="43">
        <f t="shared" si="0"/>
        <v>2.7339999999999982</v>
      </c>
      <c r="E4" s="43">
        <f t="shared" si="0"/>
        <v>3.511499999999999</v>
      </c>
      <c r="F4" s="43">
        <f t="shared" si="0"/>
        <v>9.8580000000000005</v>
      </c>
      <c r="G4" s="43">
        <f t="shared" si="0"/>
        <v>1.7844999999999998</v>
      </c>
      <c r="H4" s="131">
        <f t="shared" si="0"/>
        <v>2.6739999999999986</v>
      </c>
      <c r="I4" s="55"/>
      <c r="J4" s="48" t="s">
        <v>101</v>
      </c>
      <c r="K4" s="43">
        <f t="shared" ref="K4:Q4" si="1">AVERAGE(K2:K3)</f>
        <v>1.9079999999999999</v>
      </c>
      <c r="L4" s="43">
        <f t="shared" si="1"/>
        <v>2.0829999999999997</v>
      </c>
      <c r="M4" s="43">
        <f t="shared" si="1"/>
        <v>3.1184999999999974</v>
      </c>
      <c r="N4" s="43">
        <f t="shared" si="1"/>
        <v>4.177999999999999</v>
      </c>
      <c r="O4" s="43">
        <f t="shared" si="1"/>
        <v>13.5405</v>
      </c>
      <c r="P4" s="43">
        <f t="shared" si="1"/>
        <v>2.0379999999999998</v>
      </c>
      <c r="Q4" s="131">
        <f t="shared" si="1"/>
        <v>3.0194999999999994</v>
      </c>
    </row>
    <row r="5" spans="1:17" s="67" customFormat="1" x14ac:dyDescent="0.3">
      <c r="A5" s="132" t="s">
        <v>181</v>
      </c>
      <c r="B5" s="65">
        <f>ABS(B3-B2)/B2*100</f>
        <v>4.8959608323133317</v>
      </c>
      <c r="C5" s="65">
        <f t="shared" ref="C5:H5" si="2">ABS(C3-C2)/C2*100</f>
        <v>5.6887897378694605</v>
      </c>
      <c r="D5" s="65">
        <f t="shared" si="2"/>
        <v>6.028636021100219</v>
      </c>
      <c r="E5" s="65">
        <f t="shared" si="2"/>
        <v>3.5652173913043166</v>
      </c>
      <c r="F5" s="65">
        <f t="shared" si="2"/>
        <v>60.690202300674343</v>
      </c>
      <c r="G5" s="65">
        <f t="shared" si="2"/>
        <v>5.2328924669350059</v>
      </c>
      <c r="H5" s="133">
        <f t="shared" si="2"/>
        <v>1.583113456464424</v>
      </c>
      <c r="I5" s="55"/>
      <c r="J5" s="132" t="s">
        <v>181</v>
      </c>
      <c r="K5" s="65">
        <f>ABS(K3-K2)/K2*100</f>
        <v>0.20942408376964528</v>
      </c>
      <c r="L5" s="65">
        <f t="shared" ref="L5:Q5" si="3">ABS(L3-L2)/L2*100</f>
        <v>0.47892720306512399</v>
      </c>
      <c r="M5" s="65">
        <f t="shared" si="3"/>
        <v>1.4326647564469763</v>
      </c>
      <c r="N5" s="65">
        <f t="shared" si="3"/>
        <v>4.3549520018731176</v>
      </c>
      <c r="O5" s="65">
        <f t="shared" si="3"/>
        <v>56.303236797274216</v>
      </c>
      <c r="P5" s="65">
        <f t="shared" si="3"/>
        <v>0.19607843137257097</v>
      </c>
      <c r="Q5" s="133">
        <f t="shared" si="3"/>
        <v>1.4792899408284004</v>
      </c>
    </row>
    <row r="6" spans="1:17" x14ac:dyDescent="0.3">
      <c r="A6" s="106"/>
      <c r="B6" s="44"/>
      <c r="C6" s="44"/>
      <c r="D6" s="44"/>
      <c r="E6" s="44"/>
      <c r="F6" s="44"/>
      <c r="G6" s="44"/>
      <c r="H6" s="130"/>
      <c r="I6" s="70"/>
      <c r="J6" s="106"/>
      <c r="K6" s="44"/>
      <c r="L6" s="44"/>
      <c r="M6" s="44"/>
      <c r="N6" s="44"/>
      <c r="O6" s="44"/>
      <c r="P6" s="44"/>
      <c r="Q6" s="130"/>
    </row>
    <row r="7" spans="1:17" x14ac:dyDescent="0.3">
      <c r="A7" s="106" t="s">
        <v>102</v>
      </c>
      <c r="B7" s="44">
        <v>1.7320000000000002</v>
      </c>
      <c r="C7" s="44">
        <v>1.9109999999999996</v>
      </c>
      <c r="D7" s="44">
        <v>2.8649999999999971</v>
      </c>
      <c r="E7" s="44">
        <v>3.7549999999999986</v>
      </c>
      <c r="F7" s="44">
        <v>10.294</v>
      </c>
      <c r="G7" s="44">
        <v>1.851</v>
      </c>
      <c r="H7" s="130">
        <v>2.758</v>
      </c>
      <c r="I7" s="70"/>
      <c r="J7" s="106" t="s">
        <v>110</v>
      </c>
      <c r="K7" s="44">
        <v>2.0369999999999999</v>
      </c>
      <c r="L7" s="44">
        <v>2.2719999999999985</v>
      </c>
      <c r="M7" s="44">
        <v>3.4809999999999963</v>
      </c>
      <c r="N7" s="44">
        <v>4.8489999999999984</v>
      </c>
      <c r="O7" s="44">
        <v>11.108000000000004</v>
      </c>
      <c r="P7" s="44">
        <v>2.1969999999999996</v>
      </c>
      <c r="Q7" s="130">
        <v>3.3660000000000001</v>
      </c>
    </row>
    <row r="8" spans="1:17" x14ac:dyDescent="0.3">
      <c r="A8" s="106" t="s">
        <v>103</v>
      </c>
      <c r="B8" s="44">
        <v>1.7310000000000003</v>
      </c>
      <c r="C8" s="44">
        <v>1.915</v>
      </c>
      <c r="D8" s="44">
        <v>2.889999999999997</v>
      </c>
      <c r="E8" s="44">
        <v>3.8079999999999981</v>
      </c>
      <c r="F8" s="44">
        <v>12.369</v>
      </c>
      <c r="G8" s="44">
        <v>1.8579999999999999</v>
      </c>
      <c r="H8" s="130">
        <v>2.7810000000000001</v>
      </c>
      <c r="I8" s="70"/>
      <c r="J8" s="106" t="s">
        <v>111</v>
      </c>
      <c r="K8" s="44">
        <v>2.0249999999999995</v>
      </c>
      <c r="L8" s="44">
        <v>2.2349999999999999</v>
      </c>
      <c r="M8" s="44">
        <v>3.4399999999999968</v>
      </c>
      <c r="N8" s="44">
        <v>4.791999999999998</v>
      </c>
      <c r="O8" s="44">
        <v>18.212</v>
      </c>
      <c r="P8" s="44">
        <v>2.1799999999999997</v>
      </c>
      <c r="Q8" s="130">
        <v>3.3309999999999995</v>
      </c>
    </row>
    <row r="9" spans="1:17" s="41" customFormat="1" x14ac:dyDescent="0.3">
      <c r="A9" s="48" t="s">
        <v>104</v>
      </c>
      <c r="B9" s="43">
        <f>AVERAGE(B7:B8)</f>
        <v>1.7315000000000003</v>
      </c>
      <c r="C9" s="43">
        <f t="shared" ref="C9:H9" si="4">AVERAGE(C7:C8)</f>
        <v>1.9129999999999998</v>
      </c>
      <c r="D9" s="43">
        <f t="shared" si="4"/>
        <v>2.8774999999999968</v>
      </c>
      <c r="E9" s="43">
        <f t="shared" si="4"/>
        <v>3.7814999999999985</v>
      </c>
      <c r="F9" s="43">
        <f t="shared" si="4"/>
        <v>11.3315</v>
      </c>
      <c r="G9" s="43">
        <f t="shared" si="4"/>
        <v>1.8544999999999998</v>
      </c>
      <c r="H9" s="131">
        <f t="shared" si="4"/>
        <v>2.7694999999999999</v>
      </c>
      <c r="I9" s="55"/>
      <c r="J9" s="48" t="s">
        <v>104</v>
      </c>
      <c r="K9" s="43">
        <f>AVERAGE(K7:K8)</f>
        <v>2.0309999999999997</v>
      </c>
      <c r="L9" s="43">
        <f t="shared" ref="L9:Q9" si="5">AVERAGE(L7:L8)</f>
        <v>2.2534999999999989</v>
      </c>
      <c r="M9" s="43">
        <f t="shared" si="5"/>
        <v>3.4604999999999966</v>
      </c>
      <c r="N9" s="43">
        <f t="shared" si="5"/>
        <v>4.8204999999999982</v>
      </c>
      <c r="O9" s="43">
        <f t="shared" si="5"/>
        <v>14.660000000000002</v>
      </c>
      <c r="P9" s="43">
        <f t="shared" si="5"/>
        <v>2.1884999999999994</v>
      </c>
      <c r="Q9" s="131">
        <f t="shared" si="5"/>
        <v>3.3484999999999996</v>
      </c>
    </row>
    <row r="10" spans="1:17" s="67" customFormat="1" x14ac:dyDescent="0.3">
      <c r="A10" s="132" t="s">
        <v>181</v>
      </c>
      <c r="B10" s="65">
        <f>ABS(B8-B7)/B7*100</f>
        <v>5.7736720554266152E-2</v>
      </c>
      <c r="C10" s="65">
        <f t="shared" ref="C10:H10" si="6">ABS(C8-C7)/C7*100</f>
        <v>0.20931449502880423</v>
      </c>
      <c r="D10" s="65">
        <f t="shared" si="6"/>
        <v>0.87260034904013739</v>
      </c>
      <c r="E10" s="65">
        <f t="shared" si="6"/>
        <v>1.4114513981358059</v>
      </c>
      <c r="F10" s="65">
        <f t="shared" si="6"/>
        <v>20.157373227122587</v>
      </c>
      <c r="G10" s="65">
        <f t="shared" si="6"/>
        <v>0.37817396002160431</v>
      </c>
      <c r="H10" s="133">
        <f t="shared" si="6"/>
        <v>0.83393763596809745</v>
      </c>
      <c r="I10" s="55"/>
      <c r="J10" s="132" t="s">
        <v>181</v>
      </c>
      <c r="K10" s="65">
        <f>ABS(K8-K7)/K7*100</f>
        <v>0.58910162002947741</v>
      </c>
      <c r="L10" s="65">
        <f t="shared" ref="L10:Q10" si="7">ABS(L8-L7)/L7*100</f>
        <v>1.6285211267605022</v>
      </c>
      <c r="M10" s="65">
        <f t="shared" si="7"/>
        <v>1.1778224648089493</v>
      </c>
      <c r="N10" s="65">
        <f t="shared" si="7"/>
        <v>1.1755001031140524</v>
      </c>
      <c r="O10" s="65">
        <f t="shared" si="7"/>
        <v>63.953907093986253</v>
      </c>
      <c r="P10" s="65">
        <f t="shared" si="7"/>
        <v>0.77378243058716001</v>
      </c>
      <c r="Q10" s="133">
        <f t="shared" si="7"/>
        <v>1.0398098633392925</v>
      </c>
    </row>
    <row r="11" spans="1:17" x14ac:dyDescent="0.3">
      <c r="A11" s="106"/>
      <c r="B11" s="44"/>
      <c r="C11" s="44"/>
      <c r="D11" s="44"/>
      <c r="E11" s="44"/>
      <c r="F11" s="44"/>
      <c r="G11" s="44"/>
      <c r="H11" s="130"/>
      <c r="I11" s="70"/>
      <c r="J11" s="106"/>
      <c r="K11" s="44"/>
      <c r="L11" s="44"/>
      <c r="M11" s="44"/>
      <c r="N11" s="44"/>
      <c r="O11" s="44"/>
      <c r="P11" s="44"/>
      <c r="Q11" s="130"/>
    </row>
    <row r="12" spans="1:17" x14ac:dyDescent="0.3">
      <c r="A12" s="134" t="s">
        <v>138</v>
      </c>
      <c r="B12" s="44">
        <v>1.3030000000000004</v>
      </c>
      <c r="C12" s="44">
        <v>1.452</v>
      </c>
      <c r="D12" s="44">
        <v>2.1099999999999994</v>
      </c>
      <c r="E12" s="44">
        <v>2.8589999999999982</v>
      </c>
      <c r="F12" s="44">
        <v>11.662999999999997</v>
      </c>
      <c r="G12" s="44">
        <v>1.4060000000000001</v>
      </c>
      <c r="H12" s="130">
        <v>1.9979999999999998</v>
      </c>
      <c r="I12" s="70"/>
      <c r="J12" s="134" t="s">
        <v>140</v>
      </c>
      <c r="K12" s="44">
        <v>1.4630000000000001</v>
      </c>
      <c r="L12" s="44">
        <v>1.617</v>
      </c>
      <c r="M12" s="44">
        <v>2.3479999999999981</v>
      </c>
      <c r="N12" s="44">
        <v>3.3229999999999986</v>
      </c>
      <c r="O12" s="44">
        <v>8.5609999999999982</v>
      </c>
      <c r="P12" s="44">
        <v>1.5670000000000002</v>
      </c>
      <c r="Q12" s="130">
        <v>2.2489999999999992</v>
      </c>
    </row>
    <row r="13" spans="1:17" x14ac:dyDescent="0.3">
      <c r="A13" s="134" t="s">
        <v>139</v>
      </c>
      <c r="B13" s="44">
        <v>1.3390000000000004</v>
      </c>
      <c r="C13" s="44">
        <v>1.4949999999999999</v>
      </c>
      <c r="D13" s="44">
        <v>2.1439999999999992</v>
      </c>
      <c r="E13" s="44">
        <v>2.941999999999998</v>
      </c>
      <c r="F13" s="44">
        <v>11.183999999999997</v>
      </c>
      <c r="G13" s="44">
        <v>1.4380000000000002</v>
      </c>
      <c r="H13" s="130">
        <v>2.0329999999999995</v>
      </c>
      <c r="I13" s="70"/>
      <c r="J13" s="134" t="s">
        <v>141</v>
      </c>
      <c r="K13" s="44">
        <v>1.4810000000000003</v>
      </c>
      <c r="L13" s="44">
        <v>1.6369999999999991</v>
      </c>
      <c r="M13" s="44">
        <v>2.2949999999999995</v>
      </c>
      <c r="N13" s="44">
        <v>3.0699999999999981</v>
      </c>
      <c r="O13" s="44">
        <v>8.0579999999999998</v>
      </c>
      <c r="P13" s="44">
        <v>1.5720000000000001</v>
      </c>
      <c r="Q13" s="130">
        <v>2.1819999999999995</v>
      </c>
    </row>
    <row r="14" spans="1:17" x14ac:dyDescent="0.3">
      <c r="A14" s="135" t="s">
        <v>142</v>
      </c>
      <c r="B14" s="62">
        <f>AVERAGE(B12:B13)</f>
        <v>1.3210000000000004</v>
      </c>
      <c r="C14" s="62">
        <f t="shared" ref="C14:H14" si="8">AVERAGE(C12:C13)</f>
        <v>1.4735</v>
      </c>
      <c r="D14" s="62">
        <f t="shared" si="8"/>
        <v>2.1269999999999993</v>
      </c>
      <c r="E14" s="62">
        <f t="shared" si="8"/>
        <v>2.9004999999999983</v>
      </c>
      <c r="F14" s="62">
        <f t="shared" si="8"/>
        <v>11.423499999999997</v>
      </c>
      <c r="G14" s="62">
        <f t="shared" si="8"/>
        <v>1.4220000000000002</v>
      </c>
      <c r="H14" s="136">
        <f t="shared" si="8"/>
        <v>2.0154999999999994</v>
      </c>
      <c r="I14" s="70"/>
      <c r="J14" s="135" t="s">
        <v>144</v>
      </c>
      <c r="K14" s="62">
        <f>AVERAGE(K12:K13)</f>
        <v>1.4720000000000002</v>
      </c>
      <c r="L14" s="62">
        <f t="shared" ref="L14:Q14" si="9">AVERAGE(L12:L13)</f>
        <v>1.6269999999999996</v>
      </c>
      <c r="M14" s="62">
        <f t="shared" si="9"/>
        <v>2.3214999999999986</v>
      </c>
      <c r="N14" s="62">
        <f t="shared" si="9"/>
        <v>3.1964999999999986</v>
      </c>
      <c r="O14" s="62">
        <f t="shared" si="9"/>
        <v>8.3094999999999999</v>
      </c>
      <c r="P14" s="62">
        <f t="shared" si="9"/>
        <v>1.5695000000000001</v>
      </c>
      <c r="Q14" s="136">
        <f t="shared" si="9"/>
        <v>2.2154999999999996</v>
      </c>
    </row>
    <row r="15" spans="1:17" s="66" customFormat="1" x14ac:dyDescent="0.3">
      <c r="A15" s="132" t="s">
        <v>181</v>
      </c>
      <c r="B15" s="65">
        <f>ABS(B13-B12)/B12*100</f>
        <v>2.7628549501151207</v>
      </c>
      <c r="C15" s="65">
        <f t="shared" ref="C15:H15" si="10">ABS(C13-C12)/C12*100</f>
        <v>2.9614325068870477</v>
      </c>
      <c r="D15" s="65">
        <f t="shared" si="10"/>
        <v>1.6113744075829297</v>
      </c>
      <c r="E15" s="65">
        <f t="shared" si="10"/>
        <v>2.9031129765652253</v>
      </c>
      <c r="F15" s="65">
        <f t="shared" si="10"/>
        <v>4.1070050587327396</v>
      </c>
      <c r="G15" s="65">
        <f t="shared" si="10"/>
        <v>2.2759601706970147</v>
      </c>
      <c r="H15" s="133">
        <f t="shared" si="10"/>
        <v>1.7517517517517369</v>
      </c>
      <c r="I15" s="55"/>
      <c r="J15" s="132" t="s">
        <v>181</v>
      </c>
      <c r="K15" s="65">
        <f>ABS(K13-K12)/K12*100</f>
        <v>1.2303485987696676</v>
      </c>
      <c r="L15" s="65">
        <f t="shared" ref="L15:Q15" si="11">ABS(L13-L12)/L12*100</f>
        <v>1.2368583797154686</v>
      </c>
      <c r="M15" s="65">
        <f t="shared" si="11"/>
        <v>2.2572402044292441</v>
      </c>
      <c r="N15" s="65">
        <f t="shared" si="11"/>
        <v>7.6136021667168414</v>
      </c>
      <c r="O15" s="65">
        <f t="shared" si="11"/>
        <v>5.8754818362340666</v>
      </c>
      <c r="P15" s="65">
        <f t="shared" si="11"/>
        <v>0.31908104658582598</v>
      </c>
      <c r="Q15" s="133">
        <f t="shared" si="11"/>
        <v>2.9791018230324475</v>
      </c>
    </row>
    <row r="16" spans="1:17" x14ac:dyDescent="0.3">
      <c r="A16" s="106"/>
      <c r="B16" s="44"/>
      <c r="C16" s="44"/>
      <c r="D16" s="44"/>
      <c r="E16" s="44"/>
      <c r="F16" s="44"/>
      <c r="G16" s="44"/>
      <c r="H16" s="130"/>
      <c r="I16" s="70"/>
      <c r="J16" s="106"/>
      <c r="K16" s="44"/>
      <c r="L16" s="44"/>
      <c r="M16" s="44"/>
      <c r="N16" s="44"/>
      <c r="O16" s="44"/>
      <c r="P16" s="44"/>
      <c r="Q16" s="130"/>
    </row>
    <row r="17" spans="1:17" x14ac:dyDescent="0.3">
      <c r="A17" s="134" t="s">
        <v>134</v>
      </c>
      <c r="B17" s="44">
        <v>1.4340000000000002</v>
      </c>
      <c r="C17" s="44">
        <v>1.6189999999999993</v>
      </c>
      <c r="D17" s="44">
        <v>2.4009999999999998</v>
      </c>
      <c r="E17" s="44">
        <v>3.6769999999999992</v>
      </c>
      <c r="F17" s="44">
        <v>14.569999999999993</v>
      </c>
      <c r="G17" s="44">
        <v>1.5679999999999996</v>
      </c>
      <c r="H17" s="130">
        <v>2.2849999999999997</v>
      </c>
      <c r="I17" s="70"/>
      <c r="J17" s="134" t="s">
        <v>136</v>
      </c>
      <c r="K17" s="44">
        <v>1.4900000000000002</v>
      </c>
      <c r="L17" s="44">
        <v>1.6550000000000002</v>
      </c>
      <c r="M17" s="44">
        <v>2.2649999999999979</v>
      </c>
      <c r="N17" s="44">
        <v>3.666999999999998</v>
      </c>
      <c r="O17" s="44">
        <v>10.169999999999996</v>
      </c>
      <c r="P17" s="44">
        <v>1.6039999999999999</v>
      </c>
      <c r="Q17" s="130">
        <v>2.1649999999999996</v>
      </c>
    </row>
    <row r="18" spans="1:17" x14ac:dyDescent="0.3">
      <c r="A18" s="134" t="s">
        <v>135</v>
      </c>
      <c r="B18" s="44">
        <v>1.4220000000000004</v>
      </c>
      <c r="C18" s="44">
        <v>1.6029999999999991</v>
      </c>
      <c r="D18" s="44">
        <v>2.3719999999999994</v>
      </c>
      <c r="E18" s="44">
        <v>3.4959999999999978</v>
      </c>
      <c r="F18" s="44">
        <v>12.263999999999999</v>
      </c>
      <c r="G18" s="44">
        <v>1.5429999999999999</v>
      </c>
      <c r="H18" s="130">
        <v>2.2559999999999993</v>
      </c>
      <c r="I18" s="70"/>
      <c r="J18" s="134" t="s">
        <v>137</v>
      </c>
      <c r="K18" s="44">
        <v>1.556</v>
      </c>
      <c r="L18" s="44">
        <v>1.7259999999999995</v>
      </c>
      <c r="M18" s="44">
        <v>2.4889999999999999</v>
      </c>
      <c r="N18" s="44">
        <v>3.3519999999999972</v>
      </c>
      <c r="O18" s="44">
        <v>9.2320000000000011</v>
      </c>
      <c r="P18" s="44">
        <v>1.6549999999999998</v>
      </c>
      <c r="Q18" s="130">
        <v>2.3779999999999997</v>
      </c>
    </row>
    <row r="19" spans="1:17" x14ac:dyDescent="0.3">
      <c r="A19" s="137" t="s">
        <v>143</v>
      </c>
      <c r="B19" s="61">
        <f>AVERAGE(B17:B18)</f>
        <v>1.4280000000000004</v>
      </c>
      <c r="C19" s="61">
        <f t="shared" ref="C19:H19" si="12">AVERAGE(C17:C18)</f>
        <v>1.6109999999999993</v>
      </c>
      <c r="D19" s="61">
        <f t="shared" si="12"/>
        <v>2.3864999999999998</v>
      </c>
      <c r="E19" s="61">
        <f t="shared" si="12"/>
        <v>3.5864999999999982</v>
      </c>
      <c r="F19" s="61">
        <f t="shared" si="12"/>
        <v>13.416999999999996</v>
      </c>
      <c r="G19" s="61">
        <f t="shared" si="12"/>
        <v>1.5554999999999999</v>
      </c>
      <c r="H19" s="138">
        <f t="shared" si="12"/>
        <v>2.2704999999999993</v>
      </c>
      <c r="I19" s="70"/>
      <c r="J19" s="137" t="s">
        <v>145</v>
      </c>
      <c r="K19" s="61">
        <f>AVERAGE(K17:K18)</f>
        <v>1.5230000000000001</v>
      </c>
      <c r="L19" s="61">
        <f t="shared" ref="L19:Q19" si="13">AVERAGE(L17:L18)</f>
        <v>1.6904999999999999</v>
      </c>
      <c r="M19" s="61">
        <f t="shared" si="13"/>
        <v>2.3769999999999989</v>
      </c>
      <c r="N19" s="61">
        <f t="shared" si="13"/>
        <v>3.5094999999999974</v>
      </c>
      <c r="O19" s="61">
        <f t="shared" si="13"/>
        <v>9.7009999999999987</v>
      </c>
      <c r="P19" s="61">
        <f t="shared" si="13"/>
        <v>1.6294999999999997</v>
      </c>
      <c r="Q19" s="138">
        <f t="shared" si="13"/>
        <v>2.2714999999999996</v>
      </c>
    </row>
    <row r="20" spans="1:17" s="66" customFormat="1" x14ac:dyDescent="0.3">
      <c r="A20" s="132" t="s">
        <v>181</v>
      </c>
      <c r="B20" s="65">
        <f>ABS(B18-B17)/B17*100</f>
        <v>0.83682008368199357</v>
      </c>
      <c r="C20" s="65">
        <f t="shared" ref="C20:H20" si="14">ABS(C18-C17)/C17*100</f>
        <v>0.9882643607165067</v>
      </c>
      <c r="D20" s="65">
        <f t="shared" si="14"/>
        <v>1.2078300708038467</v>
      </c>
      <c r="E20" s="65">
        <f t="shared" si="14"/>
        <v>4.9224911612728155</v>
      </c>
      <c r="F20" s="65">
        <f t="shared" si="14"/>
        <v>15.827041866849656</v>
      </c>
      <c r="G20" s="65">
        <f t="shared" si="14"/>
        <v>1.5943877551020214</v>
      </c>
      <c r="H20" s="133">
        <f t="shared" si="14"/>
        <v>1.2691466083151144</v>
      </c>
      <c r="I20" s="55"/>
      <c r="J20" s="132" t="s">
        <v>181</v>
      </c>
      <c r="K20" s="65">
        <f>ABS(K18-K17)/K17*100</f>
        <v>4.4295302013422706</v>
      </c>
      <c r="L20" s="65">
        <f t="shared" ref="L20:Q20" si="15">ABS(L18-L17)/L17*100</f>
        <v>4.2900302114803193</v>
      </c>
      <c r="M20" s="65">
        <f t="shared" si="15"/>
        <v>9.8896247240619051</v>
      </c>
      <c r="N20" s="65">
        <f t="shared" si="15"/>
        <v>8.590128170166377</v>
      </c>
      <c r="O20" s="65">
        <f t="shared" si="15"/>
        <v>9.2232055063913041</v>
      </c>
      <c r="P20" s="65">
        <f t="shared" si="15"/>
        <v>3.1795511221945101</v>
      </c>
      <c r="Q20" s="133">
        <f t="shared" si="15"/>
        <v>9.8383371824480434</v>
      </c>
    </row>
    <row r="21" spans="1:17" x14ac:dyDescent="0.3">
      <c r="A21" s="134"/>
      <c r="B21" s="44"/>
      <c r="C21" s="44"/>
      <c r="D21" s="44"/>
      <c r="E21" s="44"/>
      <c r="F21" s="44"/>
      <c r="G21" s="44"/>
      <c r="H21" s="130"/>
      <c r="I21" s="70"/>
      <c r="J21" s="106"/>
      <c r="K21" s="44"/>
      <c r="L21" s="44"/>
      <c r="M21" s="44"/>
      <c r="N21" s="44"/>
      <c r="O21" s="44"/>
      <c r="P21" s="44"/>
      <c r="Q21" s="130"/>
    </row>
    <row r="22" spans="1:17" ht="28.8" x14ac:dyDescent="0.3">
      <c r="A22" s="139" t="s">
        <v>151</v>
      </c>
      <c r="B22" s="64">
        <f t="shared" ref="B22:H22" si="16">(B14-B4)/B4*100</f>
        <v>-21.087216248506564</v>
      </c>
      <c r="C22" s="64">
        <f t="shared" si="16"/>
        <v>-20.092190889370915</v>
      </c>
      <c r="D22" s="64">
        <f t="shared" si="16"/>
        <v>-22.201901975127992</v>
      </c>
      <c r="E22" s="64">
        <f t="shared" si="16"/>
        <v>-17.399971522141559</v>
      </c>
      <c r="F22" s="64">
        <f t="shared" si="16"/>
        <v>15.880503144654051</v>
      </c>
      <c r="G22" s="64">
        <f t="shared" si="16"/>
        <v>-20.313813393107296</v>
      </c>
      <c r="H22" s="140">
        <f t="shared" si="16"/>
        <v>-24.626028421839923</v>
      </c>
      <c r="I22" s="70"/>
      <c r="J22" s="139" t="s">
        <v>152</v>
      </c>
      <c r="K22" s="64">
        <f t="shared" ref="K22:Q22" si="17">(K14-K4)/K4*100</f>
        <v>-22.851153039832273</v>
      </c>
      <c r="L22" s="64">
        <f t="shared" si="17"/>
        <v>-21.891502640422477</v>
      </c>
      <c r="M22" s="64">
        <f t="shared" si="17"/>
        <v>-25.557158890492211</v>
      </c>
      <c r="N22" s="64">
        <f t="shared" si="17"/>
        <v>-23.492101483963637</v>
      </c>
      <c r="O22" s="64">
        <f t="shared" si="17"/>
        <v>-38.63225139396625</v>
      </c>
      <c r="P22" s="64">
        <f t="shared" si="17"/>
        <v>-22.988223748773294</v>
      </c>
      <c r="Q22" s="140">
        <f t="shared" si="17"/>
        <v>-26.626924987580725</v>
      </c>
    </row>
    <row r="23" spans="1:17" ht="28.8" x14ac:dyDescent="0.3">
      <c r="A23" s="141" t="s">
        <v>154</v>
      </c>
      <c r="B23" s="44">
        <f>(B19-B9)/B9*100</f>
        <v>-17.528154779093263</v>
      </c>
      <c r="C23" s="44">
        <f t="shared" ref="C23:H23" si="18">(C19-C9)/C9*100</f>
        <v>-15.786722425509698</v>
      </c>
      <c r="D23" s="44">
        <f t="shared" si="18"/>
        <v>-17.06342311033875</v>
      </c>
      <c r="E23" s="44">
        <f t="shared" si="18"/>
        <v>-5.1566838556128616</v>
      </c>
      <c r="F23" s="44">
        <f t="shared" si="18"/>
        <v>18.404447778317046</v>
      </c>
      <c r="G23" s="44">
        <f t="shared" si="18"/>
        <v>-16.122944189808571</v>
      </c>
      <c r="H23" s="130">
        <f t="shared" si="18"/>
        <v>-18.01769272431849</v>
      </c>
      <c r="I23" s="70"/>
      <c r="J23" s="141" t="s">
        <v>153</v>
      </c>
      <c r="K23" s="44">
        <f>(K19-K9)/K9*100</f>
        <v>-25.012309207287032</v>
      </c>
      <c r="L23" s="44">
        <f t="shared" ref="L23:Q23" si="19">(L19-L9)/L9*100</f>
        <v>-24.98335921899265</v>
      </c>
      <c r="M23" s="44">
        <f t="shared" si="19"/>
        <v>-31.310504262389792</v>
      </c>
      <c r="N23" s="44">
        <f t="shared" si="19"/>
        <v>-27.19634892645994</v>
      </c>
      <c r="O23" s="44">
        <f t="shared" si="19"/>
        <v>-33.826739427012299</v>
      </c>
      <c r="P23" s="44">
        <f t="shared" si="19"/>
        <v>-25.542609092986059</v>
      </c>
      <c r="Q23" s="130">
        <f t="shared" si="19"/>
        <v>-32.163655368075261</v>
      </c>
    </row>
    <row r="24" spans="1:17" x14ac:dyDescent="0.3">
      <c r="A24" s="142"/>
      <c r="B24" s="70"/>
      <c r="C24" s="70"/>
      <c r="D24" s="70"/>
      <c r="E24" s="70"/>
      <c r="F24" s="70"/>
      <c r="G24" s="70"/>
      <c r="H24" s="71"/>
      <c r="J24" s="142"/>
      <c r="K24" s="70"/>
      <c r="L24" s="70"/>
      <c r="M24" s="70"/>
      <c r="N24" s="70"/>
      <c r="O24" s="70"/>
      <c r="P24" s="70"/>
      <c r="Q24" s="71"/>
    </row>
    <row r="25" spans="1:17" ht="28.8" x14ac:dyDescent="0.3">
      <c r="A25" s="56" t="s">
        <v>114</v>
      </c>
      <c r="B25" s="44">
        <f t="shared" ref="B25:H25" si="20">(K4-B4)/B4*100</f>
        <v>13.978494623655882</v>
      </c>
      <c r="C25" s="44">
        <f t="shared" si="20"/>
        <v>12.960954446854672</v>
      </c>
      <c r="D25" s="44">
        <f t="shared" si="20"/>
        <v>14.063643013899027</v>
      </c>
      <c r="E25" s="44">
        <f t="shared" si="20"/>
        <v>18.980492666951456</v>
      </c>
      <c r="F25" s="44">
        <f t="shared" si="20"/>
        <v>37.355447352404134</v>
      </c>
      <c r="G25" s="44">
        <f t="shared" si="20"/>
        <v>14.205659848697119</v>
      </c>
      <c r="H25" s="130">
        <f t="shared" si="20"/>
        <v>12.920718025430103</v>
      </c>
      <c r="J25" s="47"/>
      <c r="K25" s="70"/>
      <c r="L25" s="70"/>
      <c r="M25" s="70"/>
      <c r="N25" s="70"/>
      <c r="O25" s="70"/>
      <c r="P25" s="70"/>
      <c r="Q25" s="71"/>
    </row>
    <row r="26" spans="1:17" ht="28.8" x14ac:dyDescent="0.3">
      <c r="A26" s="56" t="s">
        <v>113</v>
      </c>
      <c r="B26" s="44">
        <f t="shared" ref="B26:H26" si="21">(K9-B9)/B9*100</f>
        <v>17.297141207045879</v>
      </c>
      <c r="C26" s="44">
        <f t="shared" si="21"/>
        <v>17.799268165185527</v>
      </c>
      <c r="D26" s="44">
        <f t="shared" si="21"/>
        <v>20.260642919200709</v>
      </c>
      <c r="E26" s="44">
        <f t="shared" si="21"/>
        <v>27.475869364008993</v>
      </c>
      <c r="F26" s="44">
        <f t="shared" si="21"/>
        <v>29.373869302387167</v>
      </c>
      <c r="G26" s="44">
        <f t="shared" si="21"/>
        <v>18.010245349150697</v>
      </c>
      <c r="H26" s="130">
        <f t="shared" si="21"/>
        <v>20.906300776313405</v>
      </c>
      <c r="J26" s="47"/>
      <c r="K26" s="70"/>
      <c r="L26" s="70"/>
      <c r="M26" s="70"/>
      <c r="N26" s="70"/>
      <c r="O26" s="70"/>
      <c r="P26" s="70"/>
      <c r="Q26" s="71"/>
    </row>
    <row r="27" spans="1:17" x14ac:dyDescent="0.3">
      <c r="A27" s="56"/>
      <c r="B27" s="44"/>
      <c r="C27" s="44"/>
      <c r="D27" s="44"/>
      <c r="E27" s="44"/>
      <c r="F27" s="44"/>
      <c r="G27" s="44"/>
      <c r="H27" s="130"/>
      <c r="J27" s="47"/>
      <c r="K27" s="70"/>
      <c r="L27" s="70"/>
      <c r="M27" s="70"/>
      <c r="N27" s="70"/>
      <c r="O27" s="70"/>
      <c r="P27" s="70"/>
      <c r="Q27" s="71"/>
    </row>
    <row r="28" spans="1:17" ht="28.8" x14ac:dyDescent="0.3">
      <c r="A28" s="60" t="s">
        <v>155</v>
      </c>
      <c r="B28" s="59">
        <f>(B19-B14)/B14*100</f>
        <v>8.099924299772896</v>
      </c>
      <c r="C28" s="59">
        <f t="shared" ref="C28:H28" si="22">(C19-C14)/C14*100</f>
        <v>9.3315235833050068</v>
      </c>
      <c r="D28" s="59">
        <f t="shared" si="22"/>
        <v>12.200282087447137</v>
      </c>
      <c r="E28" s="59">
        <f t="shared" si="22"/>
        <v>23.651094638855383</v>
      </c>
      <c r="F28" s="59">
        <f t="shared" si="22"/>
        <v>17.450868823040221</v>
      </c>
      <c r="G28" s="59">
        <f t="shared" si="22"/>
        <v>9.388185654008419</v>
      </c>
      <c r="H28" s="143">
        <f t="shared" si="22"/>
        <v>12.651947407591166</v>
      </c>
      <c r="J28" s="60" t="s">
        <v>180</v>
      </c>
      <c r="K28" s="59">
        <f>(K19-K14)/K14*100</f>
        <v>3.4646739130434736</v>
      </c>
      <c r="L28" s="59">
        <f t="shared" ref="L28:Q28" si="23">(L19-L14)/L14*100</f>
        <v>3.902888752304877</v>
      </c>
      <c r="M28" s="59">
        <f t="shared" si="23"/>
        <v>2.3906956709024492</v>
      </c>
      <c r="N28" s="59">
        <f t="shared" si="23"/>
        <v>9.7919599562020636</v>
      </c>
      <c r="O28" s="59">
        <f t="shared" si="23"/>
        <v>16.745893254708452</v>
      </c>
      <c r="P28" s="59">
        <f t="shared" si="23"/>
        <v>3.8228735266008029</v>
      </c>
      <c r="Q28" s="143">
        <f t="shared" si="23"/>
        <v>2.5276461295418668</v>
      </c>
    </row>
    <row r="29" spans="1:17" x14ac:dyDescent="0.3">
      <c r="A29" s="56"/>
      <c r="B29" s="44"/>
      <c r="C29" s="44"/>
      <c r="D29" s="44"/>
      <c r="E29" s="44"/>
      <c r="F29" s="44"/>
      <c r="G29" s="44"/>
      <c r="H29" s="130"/>
      <c r="J29" s="56"/>
      <c r="K29" s="44"/>
      <c r="L29" s="44"/>
      <c r="M29" s="44"/>
      <c r="N29" s="44"/>
      <c r="O29" s="44"/>
      <c r="P29" s="44"/>
      <c r="Q29" s="130"/>
    </row>
    <row r="30" spans="1:17" ht="15" thickBot="1" x14ac:dyDescent="0.35">
      <c r="A30" s="144" t="s">
        <v>177</v>
      </c>
      <c r="B30" s="145">
        <f>(B19-B9)/B9*100</f>
        <v>-17.528154779093263</v>
      </c>
      <c r="C30" s="145">
        <f t="shared" ref="C30:H30" si="24">(C19-C9)/C9*100</f>
        <v>-15.786722425509698</v>
      </c>
      <c r="D30" s="145">
        <f t="shared" si="24"/>
        <v>-17.06342311033875</v>
      </c>
      <c r="E30" s="145">
        <f t="shared" si="24"/>
        <v>-5.1566838556128616</v>
      </c>
      <c r="F30" s="145">
        <f t="shared" si="24"/>
        <v>18.404447778317046</v>
      </c>
      <c r="G30" s="145">
        <f t="shared" si="24"/>
        <v>-16.122944189808571</v>
      </c>
      <c r="H30" s="146">
        <f t="shared" si="24"/>
        <v>-18.01769272431849</v>
      </c>
      <c r="J30" s="144" t="s">
        <v>177</v>
      </c>
      <c r="K30" s="145">
        <f>(K19-K9)/K9*100</f>
        <v>-25.012309207287032</v>
      </c>
      <c r="L30" s="145">
        <f t="shared" ref="L30:Q30" si="25">(L19-L9)/L9*100</f>
        <v>-24.98335921899265</v>
      </c>
      <c r="M30" s="145">
        <f t="shared" si="25"/>
        <v>-31.310504262389792</v>
      </c>
      <c r="N30" s="145">
        <f t="shared" si="25"/>
        <v>-27.19634892645994</v>
      </c>
      <c r="O30" s="145">
        <f t="shared" si="25"/>
        <v>-33.826739427012299</v>
      </c>
      <c r="P30" s="145">
        <f t="shared" si="25"/>
        <v>-25.542609092986059</v>
      </c>
      <c r="Q30" s="146">
        <f t="shared" si="25"/>
        <v>-32.163655368075261</v>
      </c>
    </row>
    <row r="31" spans="1:17" ht="15" thickBot="1" x14ac:dyDescent="0.35"/>
    <row r="32" spans="1:17" x14ac:dyDescent="0.3">
      <c r="A32" s="129" t="s">
        <v>96</v>
      </c>
      <c r="B32" s="79" t="s">
        <v>30</v>
      </c>
      <c r="C32" s="79" t="s">
        <v>31</v>
      </c>
      <c r="D32" s="79" t="s">
        <v>32</v>
      </c>
      <c r="E32" s="79" t="s">
        <v>33</v>
      </c>
      <c r="F32" s="79" t="s">
        <v>34</v>
      </c>
      <c r="G32" s="78" t="s">
        <v>35</v>
      </c>
      <c r="H32" s="80" t="s">
        <v>36</v>
      </c>
      <c r="I32" s="42"/>
      <c r="J32" s="129" t="s">
        <v>96</v>
      </c>
      <c r="K32" s="79" t="s">
        <v>30</v>
      </c>
      <c r="L32" s="79" t="s">
        <v>31</v>
      </c>
      <c r="M32" s="79" t="s">
        <v>32</v>
      </c>
      <c r="N32" s="79" t="s">
        <v>33</v>
      </c>
      <c r="O32" s="79" t="s">
        <v>34</v>
      </c>
      <c r="P32" s="78" t="s">
        <v>35</v>
      </c>
      <c r="Q32" s="80" t="s">
        <v>36</v>
      </c>
    </row>
    <row r="33" spans="1:17" x14ac:dyDescent="0.3">
      <c r="A33" s="106"/>
      <c r="B33" s="44"/>
      <c r="C33" s="44"/>
      <c r="D33" s="44"/>
      <c r="E33" s="44"/>
      <c r="F33" s="44"/>
      <c r="G33" s="44"/>
      <c r="H33" s="130"/>
      <c r="J33" s="106"/>
      <c r="K33" s="44"/>
      <c r="L33" s="44"/>
      <c r="M33" s="44"/>
      <c r="N33" s="44"/>
      <c r="O33" s="44"/>
      <c r="P33" s="44"/>
      <c r="Q33" s="130"/>
    </row>
    <row r="34" spans="1:17" x14ac:dyDescent="0.3">
      <c r="A34" s="106" t="s">
        <v>99</v>
      </c>
      <c r="B34" s="44">
        <v>0.88500000000000012</v>
      </c>
      <c r="C34" s="44">
        <v>1.081</v>
      </c>
      <c r="D34" s="44">
        <v>1.3340000000000001</v>
      </c>
      <c r="E34" s="44">
        <v>1.855</v>
      </c>
      <c r="F34" s="44">
        <v>3.2060000000000004</v>
      </c>
      <c r="G34" s="44">
        <v>0.96100000000000008</v>
      </c>
      <c r="H34" s="130">
        <v>1.333</v>
      </c>
      <c r="J34" s="106" t="s">
        <v>108</v>
      </c>
      <c r="K34" s="44">
        <v>1.048</v>
      </c>
      <c r="L34" s="44">
        <v>1.2690000000000001</v>
      </c>
      <c r="M34" s="44">
        <v>1.5880000000000001</v>
      </c>
      <c r="N34" s="44">
        <v>2.125</v>
      </c>
      <c r="O34" s="44">
        <v>4.1460000000000008</v>
      </c>
      <c r="P34" s="44">
        <v>1.1340000000000001</v>
      </c>
      <c r="Q34" s="130">
        <v>1.534</v>
      </c>
    </row>
    <row r="35" spans="1:17" x14ac:dyDescent="0.3">
      <c r="A35" s="106" t="s">
        <v>100</v>
      </c>
      <c r="B35" s="44">
        <v>0.93700000000000006</v>
      </c>
      <c r="C35" s="44">
        <v>1.145</v>
      </c>
      <c r="D35" s="44">
        <v>1.444</v>
      </c>
      <c r="E35" s="44">
        <v>1.9140000000000001</v>
      </c>
      <c r="F35" s="44">
        <v>4.8029999999999999</v>
      </c>
      <c r="G35" s="44">
        <v>1.0230000000000001</v>
      </c>
      <c r="H35" s="130">
        <v>1.375</v>
      </c>
      <c r="J35" s="106" t="s">
        <v>109</v>
      </c>
      <c r="K35" s="44">
        <v>1.0630000000000002</v>
      </c>
      <c r="L35" s="44">
        <v>1.274</v>
      </c>
      <c r="M35" s="44">
        <v>1.5630000000000002</v>
      </c>
      <c r="N35" s="44">
        <v>2.1060000000000003</v>
      </c>
      <c r="O35" s="44">
        <v>22.324000000000005</v>
      </c>
      <c r="P35" s="44">
        <v>1.163</v>
      </c>
      <c r="Q35" s="130">
        <v>1.508</v>
      </c>
    </row>
    <row r="36" spans="1:17" s="41" customFormat="1" x14ac:dyDescent="0.3">
      <c r="A36" s="48" t="s">
        <v>101</v>
      </c>
      <c r="B36" s="43">
        <f>AVERAGE(B34:B35)</f>
        <v>0.91100000000000003</v>
      </c>
      <c r="C36" s="43">
        <f t="shared" ref="C36:H36" si="26">AVERAGE(C34:C35)</f>
        <v>1.113</v>
      </c>
      <c r="D36" s="43">
        <f t="shared" si="26"/>
        <v>1.389</v>
      </c>
      <c r="E36" s="43">
        <f t="shared" si="26"/>
        <v>1.8845000000000001</v>
      </c>
      <c r="F36" s="43">
        <f t="shared" si="26"/>
        <v>4.0045000000000002</v>
      </c>
      <c r="G36" s="43">
        <f t="shared" si="26"/>
        <v>0.9920000000000001</v>
      </c>
      <c r="H36" s="131">
        <f t="shared" si="26"/>
        <v>1.3540000000000001</v>
      </c>
      <c r="J36" s="48" t="s">
        <v>101</v>
      </c>
      <c r="K36" s="43">
        <f>AVERAGE(K34:K35)</f>
        <v>1.0555000000000001</v>
      </c>
      <c r="L36" s="43">
        <f t="shared" ref="L36:Q36" si="27">AVERAGE(L34:L35)</f>
        <v>1.2715000000000001</v>
      </c>
      <c r="M36" s="43">
        <f t="shared" si="27"/>
        <v>1.5755000000000001</v>
      </c>
      <c r="N36" s="43">
        <f t="shared" si="27"/>
        <v>2.1154999999999999</v>
      </c>
      <c r="O36" s="43">
        <f t="shared" si="27"/>
        <v>13.235000000000003</v>
      </c>
      <c r="P36" s="43">
        <f t="shared" si="27"/>
        <v>1.1485000000000001</v>
      </c>
      <c r="Q36" s="131">
        <f t="shared" si="27"/>
        <v>1.5209999999999999</v>
      </c>
    </row>
    <row r="37" spans="1:17" s="66" customFormat="1" x14ac:dyDescent="0.3">
      <c r="A37" s="132" t="s">
        <v>181</v>
      </c>
      <c r="B37" s="65">
        <f>ABS(B35-B34)/B34*100</f>
        <v>5.8757062146892576</v>
      </c>
      <c r="C37" s="65">
        <f t="shared" ref="C37:H37" si="28">ABS(C35-C34)/C34*100</f>
        <v>5.9204440333025028</v>
      </c>
      <c r="D37" s="65">
        <f t="shared" si="28"/>
        <v>8.2458770614692565</v>
      </c>
      <c r="E37" s="65">
        <f t="shared" si="28"/>
        <v>3.1805929919137554</v>
      </c>
      <c r="F37" s="65">
        <f t="shared" si="28"/>
        <v>49.81285090455394</v>
      </c>
      <c r="G37" s="65">
        <f t="shared" si="28"/>
        <v>6.4516129032258114</v>
      </c>
      <c r="H37" s="133">
        <f t="shared" si="28"/>
        <v>3.1507876969242337</v>
      </c>
      <c r="I37" s="67"/>
      <c r="J37" s="132" t="s">
        <v>181</v>
      </c>
      <c r="K37" s="65">
        <f>ABS(K35-K34)/K34*100</f>
        <v>1.4312977099236759</v>
      </c>
      <c r="L37" s="65">
        <f t="shared" ref="L37:Q37" si="29">ABS(L35-L34)/L34*100</f>
        <v>0.39401103230889623</v>
      </c>
      <c r="M37" s="65">
        <f t="shared" si="29"/>
        <v>1.5743073047858887</v>
      </c>
      <c r="N37" s="65">
        <f t="shared" si="29"/>
        <v>0.89411764705880858</v>
      </c>
      <c r="O37" s="65">
        <f t="shared" si="29"/>
        <v>438.44669561022675</v>
      </c>
      <c r="P37" s="65">
        <f t="shared" si="29"/>
        <v>2.5573192239858829</v>
      </c>
      <c r="Q37" s="133">
        <f t="shared" si="29"/>
        <v>1.6949152542372896</v>
      </c>
    </row>
    <row r="38" spans="1:17" x14ac:dyDescent="0.3">
      <c r="A38" s="106"/>
      <c r="B38" s="44"/>
      <c r="C38" s="44"/>
      <c r="D38" s="44"/>
      <c r="E38" s="44"/>
      <c r="F38" s="44"/>
      <c r="G38" s="44"/>
      <c r="H38" s="130"/>
      <c r="J38" s="106"/>
      <c r="K38" s="44"/>
      <c r="L38" s="44"/>
      <c r="M38" s="44"/>
      <c r="N38" s="44"/>
      <c r="O38" s="44"/>
      <c r="P38" s="44"/>
      <c r="Q38" s="130"/>
    </row>
    <row r="39" spans="1:17" x14ac:dyDescent="0.3">
      <c r="A39" s="106" t="s">
        <v>102</v>
      </c>
      <c r="B39" s="44">
        <v>0.95300000000000007</v>
      </c>
      <c r="C39" s="44">
        <v>1.175</v>
      </c>
      <c r="D39" s="44">
        <v>1.4740000000000002</v>
      </c>
      <c r="E39" s="44">
        <v>1.8620000000000001</v>
      </c>
      <c r="F39" s="44">
        <v>3.4919999999999995</v>
      </c>
      <c r="G39" s="44">
        <v>1.032</v>
      </c>
      <c r="H39" s="130">
        <v>1.4140000000000001</v>
      </c>
      <c r="J39" s="106" t="s">
        <v>110</v>
      </c>
      <c r="K39" s="44">
        <v>1.1280000000000001</v>
      </c>
      <c r="L39" s="44">
        <v>1.379</v>
      </c>
      <c r="M39" s="44">
        <v>1.7450000000000001</v>
      </c>
      <c r="N39" s="44">
        <v>2.5549999999999997</v>
      </c>
      <c r="O39" s="44">
        <v>4.6629999999999985</v>
      </c>
      <c r="P39" s="44">
        <v>1.2330000000000001</v>
      </c>
      <c r="Q39" s="130">
        <v>1.6779999999999999</v>
      </c>
    </row>
    <row r="40" spans="1:17" x14ac:dyDescent="0.3">
      <c r="A40" s="106" t="s">
        <v>103</v>
      </c>
      <c r="B40" s="44">
        <v>0.94900000000000007</v>
      </c>
      <c r="C40" s="44">
        <v>1.1659999999999999</v>
      </c>
      <c r="D40" s="44">
        <v>1.4730000000000001</v>
      </c>
      <c r="E40" s="44">
        <v>1.913</v>
      </c>
      <c r="F40" s="44">
        <v>7.5810000000000013</v>
      </c>
      <c r="G40" s="44">
        <v>1.036</v>
      </c>
      <c r="H40" s="130">
        <v>1.4140000000000001</v>
      </c>
      <c r="J40" s="106" t="s">
        <v>111</v>
      </c>
      <c r="K40" s="44">
        <v>1.1139999999999999</v>
      </c>
      <c r="L40" s="44">
        <v>1.343</v>
      </c>
      <c r="M40" s="44">
        <v>1.7090000000000001</v>
      </c>
      <c r="N40" s="44">
        <v>2.3159999999999998</v>
      </c>
      <c r="O40" s="44">
        <v>4.1219999999999999</v>
      </c>
      <c r="P40" s="44">
        <v>1.2070000000000001</v>
      </c>
      <c r="Q40" s="130">
        <v>1.65</v>
      </c>
    </row>
    <row r="41" spans="1:17" s="41" customFormat="1" x14ac:dyDescent="0.3">
      <c r="A41" s="48" t="s">
        <v>104</v>
      </c>
      <c r="B41" s="43">
        <f>AVERAGE(B39:B40)</f>
        <v>0.95100000000000007</v>
      </c>
      <c r="C41" s="43">
        <f t="shared" ref="C41:H41" si="30">AVERAGE(C39:C40)</f>
        <v>1.1705000000000001</v>
      </c>
      <c r="D41" s="43">
        <f t="shared" si="30"/>
        <v>1.4735</v>
      </c>
      <c r="E41" s="43">
        <f t="shared" si="30"/>
        <v>1.8875000000000002</v>
      </c>
      <c r="F41" s="43">
        <f t="shared" si="30"/>
        <v>5.5365000000000002</v>
      </c>
      <c r="G41" s="43">
        <f t="shared" si="30"/>
        <v>1.034</v>
      </c>
      <c r="H41" s="131">
        <f t="shared" si="30"/>
        <v>1.4140000000000001</v>
      </c>
      <c r="J41" s="48" t="s">
        <v>104</v>
      </c>
      <c r="K41" s="43">
        <f>AVERAGE(K39:K40)</f>
        <v>1.121</v>
      </c>
      <c r="L41" s="43">
        <f t="shared" ref="L41:Q41" si="31">AVERAGE(L39:L40)</f>
        <v>1.361</v>
      </c>
      <c r="M41" s="43">
        <f t="shared" si="31"/>
        <v>1.7270000000000001</v>
      </c>
      <c r="N41" s="43">
        <f t="shared" si="31"/>
        <v>2.4354999999999998</v>
      </c>
      <c r="O41" s="43">
        <f t="shared" si="31"/>
        <v>4.3924999999999992</v>
      </c>
      <c r="P41" s="43">
        <f t="shared" si="31"/>
        <v>1.2200000000000002</v>
      </c>
      <c r="Q41" s="131">
        <f t="shared" si="31"/>
        <v>1.6639999999999999</v>
      </c>
    </row>
    <row r="42" spans="1:17" s="66" customFormat="1" x14ac:dyDescent="0.3">
      <c r="A42" s="132" t="s">
        <v>181</v>
      </c>
      <c r="B42" s="65">
        <f>ABS(B40-B39)/B39*100</f>
        <v>0.4197271773347328</v>
      </c>
      <c r="C42" s="65">
        <f t="shared" ref="C42:H42" si="32">ABS(C40-C39)/C39*100</f>
        <v>0.76595744680852074</v>
      </c>
      <c r="D42" s="65">
        <f t="shared" si="32"/>
        <v>6.784260515604558E-2</v>
      </c>
      <c r="E42" s="65">
        <f t="shared" si="32"/>
        <v>2.7389903329752916</v>
      </c>
      <c r="F42" s="65">
        <f t="shared" si="32"/>
        <v>117.09621993127155</v>
      </c>
      <c r="G42" s="65">
        <f t="shared" si="32"/>
        <v>0.38759689922480656</v>
      </c>
      <c r="H42" s="133">
        <f t="shared" si="32"/>
        <v>0</v>
      </c>
      <c r="I42" s="67"/>
      <c r="J42" s="132" t="s">
        <v>181</v>
      </c>
      <c r="K42" s="65">
        <f>ABS(K40-K39)/K39*100</f>
        <v>1.2411347517730704</v>
      </c>
      <c r="L42" s="65">
        <f t="shared" ref="L42:Q42" si="33">ABS(L40-L39)/L39*100</f>
        <v>2.6105873821609884</v>
      </c>
      <c r="M42" s="65">
        <f t="shared" si="33"/>
        <v>2.0630372492836693</v>
      </c>
      <c r="N42" s="65">
        <f t="shared" si="33"/>
        <v>9.3542074363992125</v>
      </c>
      <c r="O42" s="65">
        <f t="shared" si="33"/>
        <v>11.601972978769007</v>
      </c>
      <c r="P42" s="65">
        <f t="shared" si="33"/>
        <v>2.1086780210867819</v>
      </c>
      <c r="Q42" s="133">
        <f t="shared" si="33"/>
        <v>1.6686531585220514</v>
      </c>
    </row>
    <row r="43" spans="1:17" s="41" customFormat="1" x14ac:dyDescent="0.3">
      <c r="A43" s="48"/>
      <c r="B43" s="43"/>
      <c r="C43" s="43"/>
      <c r="D43" s="43"/>
      <c r="E43" s="43"/>
      <c r="F43" s="43"/>
      <c r="G43" s="43"/>
      <c r="H43" s="131"/>
      <c r="J43" s="48"/>
      <c r="K43" s="43"/>
      <c r="L43" s="43"/>
      <c r="M43" s="43"/>
      <c r="N43" s="43"/>
      <c r="O43" s="43"/>
      <c r="P43" s="43"/>
      <c r="Q43" s="131"/>
    </row>
    <row r="44" spans="1:17" x14ac:dyDescent="0.3">
      <c r="A44" s="134" t="s">
        <v>138</v>
      </c>
      <c r="B44" s="44">
        <v>0.69500000000000006</v>
      </c>
      <c r="C44" s="44">
        <v>0.81500000000000006</v>
      </c>
      <c r="D44" s="44">
        <v>1.0290000000000001</v>
      </c>
      <c r="E44" s="44">
        <v>1.399</v>
      </c>
      <c r="F44" s="44">
        <v>3.6289999999999996</v>
      </c>
      <c r="G44" s="44">
        <v>0.74</v>
      </c>
      <c r="H44" s="130">
        <v>0.96799999999999997</v>
      </c>
      <c r="J44" s="134" t="s">
        <v>140</v>
      </c>
      <c r="K44" s="44">
        <v>0.78700000000000003</v>
      </c>
      <c r="L44" s="44">
        <v>0.92000000000000015</v>
      </c>
      <c r="M44" s="44">
        <v>1.1520000000000001</v>
      </c>
      <c r="N44" s="44">
        <v>1.6120000000000001</v>
      </c>
      <c r="O44" s="44">
        <v>3.9289999999999994</v>
      </c>
      <c r="P44" s="44">
        <v>0.83900000000000008</v>
      </c>
      <c r="Q44" s="130">
        <v>1.097</v>
      </c>
    </row>
    <row r="45" spans="1:17" x14ac:dyDescent="0.3">
      <c r="A45" s="134" t="s">
        <v>139</v>
      </c>
      <c r="B45" s="44">
        <v>0.71799999999999997</v>
      </c>
      <c r="C45" s="44">
        <v>0.84300000000000008</v>
      </c>
      <c r="D45" s="44">
        <v>1.0779999999999998</v>
      </c>
      <c r="E45" s="44">
        <v>1.6300000000000001</v>
      </c>
      <c r="F45" s="44">
        <v>9.6630000000000003</v>
      </c>
      <c r="G45" s="44">
        <v>0.78100000000000003</v>
      </c>
      <c r="H45" s="130">
        <v>1.016</v>
      </c>
      <c r="J45" s="134" t="s">
        <v>141</v>
      </c>
      <c r="K45" s="44">
        <v>0.80300000000000005</v>
      </c>
      <c r="L45" s="44">
        <v>0.92800000000000016</v>
      </c>
      <c r="M45" s="44">
        <v>1.17</v>
      </c>
      <c r="N45" s="44">
        <v>1.55</v>
      </c>
      <c r="O45" s="44">
        <v>3.4409999999999998</v>
      </c>
      <c r="P45" s="44">
        <v>0.85100000000000009</v>
      </c>
      <c r="Q45" s="130">
        <v>1.1059999999999999</v>
      </c>
    </row>
    <row r="46" spans="1:17" x14ac:dyDescent="0.3">
      <c r="A46" s="135" t="s">
        <v>142</v>
      </c>
      <c r="B46" s="62">
        <f>AVERAGE(B44:B45)</f>
        <v>0.70650000000000002</v>
      </c>
      <c r="C46" s="62">
        <f t="shared" ref="C46:H46" si="34">AVERAGE(C44:C45)</f>
        <v>0.82900000000000007</v>
      </c>
      <c r="D46" s="62">
        <f t="shared" si="34"/>
        <v>1.0535000000000001</v>
      </c>
      <c r="E46" s="62">
        <f t="shared" si="34"/>
        <v>1.5145</v>
      </c>
      <c r="F46" s="62">
        <f t="shared" si="34"/>
        <v>6.6459999999999999</v>
      </c>
      <c r="G46" s="62">
        <f t="shared" si="34"/>
        <v>0.76049999999999995</v>
      </c>
      <c r="H46" s="136">
        <f t="shared" si="34"/>
        <v>0.99199999999999999</v>
      </c>
      <c r="J46" s="135" t="s">
        <v>144</v>
      </c>
      <c r="K46" s="62">
        <f>AVERAGE(K44:K45)</f>
        <v>0.79500000000000004</v>
      </c>
      <c r="L46" s="62">
        <f t="shared" ref="L46:Q46" si="35">AVERAGE(L44:L45)</f>
        <v>0.92400000000000015</v>
      </c>
      <c r="M46" s="62">
        <f t="shared" si="35"/>
        <v>1.161</v>
      </c>
      <c r="N46" s="62">
        <f t="shared" si="35"/>
        <v>1.581</v>
      </c>
      <c r="O46" s="62">
        <f t="shared" si="35"/>
        <v>3.6849999999999996</v>
      </c>
      <c r="P46" s="62">
        <f t="shared" si="35"/>
        <v>0.84500000000000008</v>
      </c>
      <c r="Q46" s="136">
        <f t="shared" si="35"/>
        <v>1.1014999999999999</v>
      </c>
    </row>
    <row r="47" spans="1:17" x14ac:dyDescent="0.3">
      <c r="A47" s="106"/>
      <c r="B47" s="44"/>
      <c r="C47" s="44"/>
      <c r="D47" s="44"/>
      <c r="E47" s="44"/>
      <c r="F47" s="44"/>
      <c r="G47" s="44"/>
      <c r="H47" s="130"/>
      <c r="J47" s="106"/>
      <c r="K47" s="44"/>
      <c r="L47" s="44"/>
      <c r="M47" s="44"/>
      <c r="N47" s="44"/>
      <c r="O47" s="44"/>
      <c r="P47" s="44"/>
      <c r="Q47" s="130"/>
    </row>
    <row r="48" spans="1:17" x14ac:dyDescent="0.3">
      <c r="A48" s="134" t="s">
        <v>134</v>
      </c>
      <c r="B48" s="44">
        <v>0.78400000000000003</v>
      </c>
      <c r="C48" s="44">
        <v>0.92600000000000005</v>
      </c>
      <c r="D48" s="44">
        <v>1.2170000000000001</v>
      </c>
      <c r="E48" s="44">
        <v>1.6819999999999999</v>
      </c>
      <c r="F48" s="44">
        <v>6.7569999999999997</v>
      </c>
      <c r="G48" s="44">
        <v>0.84700000000000009</v>
      </c>
      <c r="H48" s="130">
        <v>1.153</v>
      </c>
      <c r="J48" s="134" t="s">
        <v>136</v>
      </c>
      <c r="K48" s="44">
        <v>0.80100000000000005</v>
      </c>
      <c r="L48" s="44">
        <v>0.93300000000000005</v>
      </c>
      <c r="M48" s="44">
        <v>1.1840000000000002</v>
      </c>
      <c r="N48" s="44">
        <v>1.5880000000000001</v>
      </c>
      <c r="O48" s="44">
        <v>4.2389999999999999</v>
      </c>
      <c r="P48" s="44">
        <v>0.85299999999999998</v>
      </c>
      <c r="Q48" s="130">
        <v>1.129</v>
      </c>
    </row>
    <row r="49" spans="1:17" x14ac:dyDescent="0.3">
      <c r="A49" s="134" t="s">
        <v>135</v>
      </c>
      <c r="B49" s="44">
        <v>0.76200000000000001</v>
      </c>
      <c r="C49" s="44">
        <v>0.90400000000000014</v>
      </c>
      <c r="D49" s="44">
        <v>1.2110000000000003</v>
      </c>
      <c r="E49" s="44">
        <v>1.6800000000000002</v>
      </c>
      <c r="F49" s="44">
        <v>4.8650000000000002</v>
      </c>
      <c r="G49" s="44">
        <v>0.82600000000000007</v>
      </c>
      <c r="H49" s="130">
        <v>1.1440000000000001</v>
      </c>
      <c r="J49" s="134" t="s">
        <v>137</v>
      </c>
      <c r="K49" s="44">
        <v>0.84699999999999998</v>
      </c>
      <c r="L49" s="44">
        <v>0.9890000000000001</v>
      </c>
      <c r="M49" s="44">
        <v>1.256</v>
      </c>
      <c r="N49" s="44">
        <v>1.9200000000000004</v>
      </c>
      <c r="O49" s="44">
        <v>3.8929999999999998</v>
      </c>
      <c r="P49" s="44">
        <v>0.90500000000000003</v>
      </c>
      <c r="Q49" s="130">
        <v>1.1930000000000001</v>
      </c>
    </row>
    <row r="50" spans="1:17" x14ac:dyDescent="0.3">
      <c r="A50" s="137" t="s">
        <v>143</v>
      </c>
      <c r="B50" s="61">
        <f>AVERAGE(B48:B49)</f>
        <v>0.77300000000000002</v>
      </c>
      <c r="C50" s="61">
        <f t="shared" ref="C50:H50" si="36">AVERAGE(C48:C49)</f>
        <v>0.91500000000000004</v>
      </c>
      <c r="D50" s="61">
        <f t="shared" si="36"/>
        <v>1.2140000000000002</v>
      </c>
      <c r="E50" s="61">
        <f t="shared" si="36"/>
        <v>1.681</v>
      </c>
      <c r="F50" s="61">
        <f t="shared" si="36"/>
        <v>5.8109999999999999</v>
      </c>
      <c r="G50" s="61">
        <f t="shared" si="36"/>
        <v>0.83650000000000002</v>
      </c>
      <c r="H50" s="138">
        <f t="shared" si="36"/>
        <v>1.1485000000000001</v>
      </c>
      <c r="J50" s="137" t="s">
        <v>145</v>
      </c>
      <c r="K50" s="61">
        <f>AVERAGE(K48:K49)</f>
        <v>0.82400000000000007</v>
      </c>
      <c r="L50" s="61">
        <f t="shared" ref="L50:Q50" si="37">AVERAGE(L48:L49)</f>
        <v>0.96100000000000008</v>
      </c>
      <c r="M50" s="61">
        <f t="shared" si="37"/>
        <v>1.2200000000000002</v>
      </c>
      <c r="N50" s="61">
        <f t="shared" si="37"/>
        <v>1.7540000000000002</v>
      </c>
      <c r="O50" s="61">
        <f t="shared" si="37"/>
        <v>4.0659999999999998</v>
      </c>
      <c r="P50" s="61">
        <f t="shared" si="37"/>
        <v>0.879</v>
      </c>
      <c r="Q50" s="138">
        <f t="shared" si="37"/>
        <v>1.161</v>
      </c>
    </row>
    <row r="51" spans="1:17" s="66" customFormat="1" x14ac:dyDescent="0.3">
      <c r="A51" s="132" t="s">
        <v>181</v>
      </c>
      <c r="B51" s="65">
        <f>ABS(B49-B48)/B48*100</f>
        <v>2.8061224489795942</v>
      </c>
      <c r="C51" s="65">
        <f t="shared" ref="C51:H51" si="38">ABS(C49-C48)/C48*100</f>
        <v>2.3758099352051736</v>
      </c>
      <c r="D51" s="65">
        <f t="shared" si="38"/>
        <v>0.49301561216103396</v>
      </c>
      <c r="E51" s="65">
        <f t="shared" si="38"/>
        <v>0.11890606420926159</v>
      </c>
      <c r="F51" s="65">
        <f t="shared" si="38"/>
        <v>28.00059197868876</v>
      </c>
      <c r="G51" s="65">
        <f t="shared" si="38"/>
        <v>2.4793388429752086</v>
      </c>
      <c r="H51" s="133">
        <f t="shared" si="38"/>
        <v>0.78057241977449232</v>
      </c>
      <c r="I51" s="67"/>
      <c r="J51" s="132" t="s">
        <v>181</v>
      </c>
      <c r="K51" s="65">
        <f>ABS(K49-K48)/K48*100</f>
        <v>5.7428214731585427</v>
      </c>
      <c r="L51" s="65">
        <f t="shared" ref="L51:Q51" si="39">ABS(L49-L48)/L48*100</f>
        <v>6.0021436227224054</v>
      </c>
      <c r="M51" s="65">
        <f t="shared" si="39"/>
        <v>6.0810810810810665</v>
      </c>
      <c r="N51" s="65">
        <f t="shared" si="39"/>
        <v>20.906801007556691</v>
      </c>
      <c r="O51" s="65">
        <f t="shared" si="39"/>
        <v>8.1623024298183555</v>
      </c>
      <c r="P51" s="65">
        <f t="shared" si="39"/>
        <v>6.0961313012895717</v>
      </c>
      <c r="Q51" s="133">
        <f t="shared" si="39"/>
        <v>5.6687333923826442</v>
      </c>
    </row>
    <row r="52" spans="1:17" x14ac:dyDescent="0.3">
      <c r="A52" s="147"/>
      <c r="B52" s="43"/>
      <c r="C52" s="43"/>
      <c r="D52" s="43"/>
      <c r="E52" s="43"/>
      <c r="F52" s="43"/>
      <c r="G52" s="43"/>
      <c r="H52" s="131"/>
      <c r="J52" s="147"/>
      <c r="K52" s="43"/>
      <c r="L52" s="43"/>
      <c r="M52" s="43"/>
      <c r="N52" s="43"/>
      <c r="O52" s="43"/>
      <c r="P52" s="43"/>
      <c r="Q52" s="131"/>
    </row>
    <row r="53" spans="1:17" ht="28.8" x14ac:dyDescent="0.3">
      <c r="A53" s="139" t="s">
        <v>151</v>
      </c>
      <c r="B53" s="64">
        <f>(B46-B36)/B36*100</f>
        <v>-22.447859495060374</v>
      </c>
      <c r="C53" s="64">
        <f>(C46-C36)/C36*100</f>
        <v>-25.516621743036833</v>
      </c>
      <c r="D53" s="64">
        <f t="shared" ref="D53:H53" si="40">(D46-D36)/D36*100</f>
        <v>-24.154067674586027</v>
      </c>
      <c r="E53" s="64">
        <f t="shared" si="40"/>
        <v>-19.633855133987801</v>
      </c>
      <c r="F53" s="64">
        <f t="shared" si="40"/>
        <v>65.963291297290539</v>
      </c>
      <c r="G53" s="64">
        <f t="shared" si="40"/>
        <v>-23.33669354838711</v>
      </c>
      <c r="H53" s="140">
        <f t="shared" si="40"/>
        <v>-26.735598227474156</v>
      </c>
      <c r="I53" s="54"/>
      <c r="J53" s="139" t="s">
        <v>152</v>
      </c>
      <c r="K53" s="64">
        <f>(K46-K36)/K36*100</f>
        <v>-24.680246328754148</v>
      </c>
      <c r="L53" s="64">
        <f t="shared" ref="L53:Q53" si="41">(L46-L36)/L36*100</f>
        <v>-27.329925285096333</v>
      </c>
      <c r="M53" s="64">
        <f t="shared" si="41"/>
        <v>-26.309108219612824</v>
      </c>
      <c r="N53" s="64">
        <f t="shared" si="41"/>
        <v>-25.265894587567949</v>
      </c>
      <c r="O53" s="64">
        <f t="shared" si="41"/>
        <v>-72.157159047978865</v>
      </c>
      <c r="P53" s="64">
        <f t="shared" si="41"/>
        <v>-26.425772747061384</v>
      </c>
      <c r="Q53" s="140">
        <f t="shared" si="41"/>
        <v>-27.580539119000658</v>
      </c>
    </row>
    <row r="54" spans="1:17" ht="28.8" x14ac:dyDescent="0.3">
      <c r="A54" s="141" t="s">
        <v>154</v>
      </c>
      <c r="B54" s="44">
        <f>(B50-B41)/B41*100</f>
        <v>-18.717139852786545</v>
      </c>
      <c r="C54" s="44">
        <f t="shared" ref="C54:H54" si="42">(C50-C41)/C41*100</f>
        <v>-21.828278513455793</v>
      </c>
      <c r="D54" s="44">
        <f t="shared" si="42"/>
        <v>-17.611129962673893</v>
      </c>
      <c r="E54" s="44">
        <f t="shared" si="42"/>
        <v>-10.940397350993383</v>
      </c>
      <c r="F54" s="44">
        <f t="shared" si="42"/>
        <v>4.9580059604443196</v>
      </c>
      <c r="G54" s="44">
        <f t="shared" si="42"/>
        <v>-19.100580270793039</v>
      </c>
      <c r="H54" s="130">
        <f t="shared" si="42"/>
        <v>-18.776520509193777</v>
      </c>
      <c r="J54" s="141" t="s">
        <v>153</v>
      </c>
      <c r="K54" s="44">
        <f>(K50-K41)/K41*100</f>
        <v>-26.494201605709183</v>
      </c>
      <c r="L54" s="44">
        <f t="shared" ref="L54:Q54" si="43">(L50-L41)/L41*100</f>
        <v>-29.390154298310062</v>
      </c>
      <c r="M54" s="44">
        <f t="shared" si="43"/>
        <v>-29.357266936884763</v>
      </c>
      <c r="N54" s="44">
        <f t="shared" si="43"/>
        <v>-27.981933894477507</v>
      </c>
      <c r="O54" s="44">
        <f t="shared" si="43"/>
        <v>-7.4331246442800092</v>
      </c>
      <c r="P54" s="44">
        <f t="shared" si="43"/>
        <v>-27.950819672131161</v>
      </c>
      <c r="Q54" s="130">
        <f t="shared" si="43"/>
        <v>-30.22836538461538</v>
      </c>
    </row>
    <row r="55" spans="1:17" x14ac:dyDescent="0.3">
      <c r="A55" s="141"/>
      <c r="B55" s="44"/>
      <c r="C55" s="44"/>
      <c r="D55" s="44"/>
      <c r="E55" s="44"/>
      <c r="F55" s="44"/>
      <c r="G55" s="44"/>
      <c r="H55" s="130"/>
      <c r="J55" s="142"/>
      <c r="K55" s="70"/>
      <c r="L55" s="70"/>
      <c r="M55" s="70"/>
      <c r="N55" s="70"/>
      <c r="O55" s="70"/>
      <c r="P55" s="70"/>
      <c r="Q55" s="71"/>
    </row>
    <row r="56" spans="1:17" x14ac:dyDescent="0.3">
      <c r="A56" s="60" t="s">
        <v>179</v>
      </c>
      <c r="B56" s="59">
        <f t="shared" ref="B56:H56" si="44">(B50-B46)/B46*100</f>
        <v>9.4125973106864826</v>
      </c>
      <c r="C56" s="59">
        <f t="shared" si="44"/>
        <v>10.373944511459584</v>
      </c>
      <c r="D56" s="59">
        <f t="shared" si="44"/>
        <v>15.234931181775041</v>
      </c>
      <c r="E56" s="59">
        <f t="shared" si="44"/>
        <v>10.993727302740185</v>
      </c>
      <c r="F56" s="59">
        <f t="shared" si="44"/>
        <v>-12.563948239542583</v>
      </c>
      <c r="G56" s="59">
        <f t="shared" si="44"/>
        <v>9.9934253780407722</v>
      </c>
      <c r="H56" s="143">
        <f t="shared" si="44"/>
        <v>15.776209677419365</v>
      </c>
      <c r="J56" s="60" t="s">
        <v>179</v>
      </c>
      <c r="K56" s="59">
        <f t="shared" ref="K56:Q56" si="45">(K50-K46)/K46*100</f>
        <v>3.647798742138368</v>
      </c>
      <c r="L56" s="59">
        <f t="shared" si="45"/>
        <v>4.0043290043289952</v>
      </c>
      <c r="M56" s="59">
        <f t="shared" si="45"/>
        <v>5.0818260120585848</v>
      </c>
      <c r="N56" s="59">
        <f t="shared" si="45"/>
        <v>10.94244149272614</v>
      </c>
      <c r="O56" s="59">
        <f t="shared" si="45"/>
        <v>10.339213025780197</v>
      </c>
      <c r="P56" s="59">
        <f t="shared" si="45"/>
        <v>4.0236686390532448</v>
      </c>
      <c r="Q56" s="143">
        <f t="shared" si="45"/>
        <v>5.401724920562879</v>
      </c>
    </row>
    <row r="57" spans="1:17" ht="15" thickBot="1" x14ac:dyDescent="0.35">
      <c r="A57" s="148" t="s">
        <v>177</v>
      </c>
      <c r="B57" s="58">
        <f>(B50-B41)/B41*100</f>
        <v>-18.717139852786545</v>
      </c>
      <c r="C57" s="58">
        <f t="shared" ref="C57:H57" si="46">(C50-C41)/C41*100</f>
        <v>-21.828278513455793</v>
      </c>
      <c r="D57" s="58">
        <f t="shared" si="46"/>
        <v>-17.611129962673893</v>
      </c>
      <c r="E57" s="58">
        <f t="shared" si="46"/>
        <v>-10.940397350993383</v>
      </c>
      <c r="F57" s="58">
        <f t="shared" si="46"/>
        <v>4.9580059604443196</v>
      </c>
      <c r="G57" s="58">
        <f t="shared" si="46"/>
        <v>-19.100580270793039</v>
      </c>
      <c r="H57" s="149">
        <f t="shared" si="46"/>
        <v>-18.776520509193777</v>
      </c>
      <c r="J57" s="144" t="s">
        <v>177</v>
      </c>
      <c r="K57" s="145">
        <f>(K50-K41)/K41*100</f>
        <v>-26.494201605709183</v>
      </c>
      <c r="L57" s="145">
        <f t="shared" ref="L57:Q57" si="47">(L50-L41)/L41*100</f>
        <v>-29.390154298310062</v>
      </c>
      <c r="M57" s="145">
        <f t="shared" si="47"/>
        <v>-29.357266936884763</v>
      </c>
      <c r="N57" s="145">
        <f t="shared" si="47"/>
        <v>-27.981933894477507</v>
      </c>
      <c r="O57" s="145">
        <f t="shared" si="47"/>
        <v>-7.4331246442800092</v>
      </c>
      <c r="P57" s="145">
        <f>(P50-P41)/P41*100</f>
        <v>-27.950819672131161</v>
      </c>
      <c r="Q57" s="146">
        <f t="shared" si="47"/>
        <v>-30.22836538461538</v>
      </c>
    </row>
    <row r="58" spans="1:17" x14ac:dyDescent="0.3">
      <c r="A58" s="47"/>
      <c r="B58" s="70"/>
      <c r="C58" s="70"/>
      <c r="D58" s="70"/>
      <c r="E58" s="70"/>
      <c r="F58" s="70"/>
      <c r="G58" s="70"/>
      <c r="H58" s="71"/>
    </row>
    <row r="59" spans="1:17" x14ac:dyDescent="0.3">
      <c r="A59" s="47"/>
      <c r="B59" s="70"/>
      <c r="C59" s="70"/>
      <c r="D59" s="70"/>
      <c r="E59" s="70"/>
      <c r="F59" s="70"/>
      <c r="G59" s="70"/>
      <c r="H59" s="71"/>
    </row>
    <row r="60" spans="1:17" ht="28.8" x14ac:dyDescent="0.3">
      <c r="A60" s="56" t="s">
        <v>114</v>
      </c>
      <c r="B60" s="44">
        <f>(K36-B36)/B36*100</f>
        <v>15.861690450054891</v>
      </c>
      <c r="C60" s="44">
        <f t="shared" ref="B60:H60" si="48">(L36-C36)/C36*100</f>
        <v>14.240790655885002</v>
      </c>
      <c r="D60" s="44">
        <f t="shared" si="48"/>
        <v>13.426925845932333</v>
      </c>
      <c r="E60" s="44">
        <f t="shared" si="48"/>
        <v>12.257893340408589</v>
      </c>
      <c r="F60" s="44">
        <f t="shared" si="48"/>
        <v>230.50318391809222</v>
      </c>
      <c r="G60" s="44">
        <f t="shared" si="48"/>
        <v>15.776209677419351</v>
      </c>
      <c r="H60" s="130">
        <f t="shared" si="48"/>
        <v>12.3338257016248</v>
      </c>
    </row>
    <row r="61" spans="1:17" ht="29.4" thickBot="1" x14ac:dyDescent="0.35">
      <c r="A61" s="57" t="s">
        <v>113</v>
      </c>
      <c r="B61" s="150">
        <f t="shared" ref="B61:H61" si="49">(K41-B41)/B41*100</f>
        <v>17.875920084121969</v>
      </c>
      <c r="C61" s="150">
        <f t="shared" si="49"/>
        <v>16.275096112772307</v>
      </c>
      <c r="D61" s="150">
        <f t="shared" si="49"/>
        <v>17.203936206311507</v>
      </c>
      <c r="E61" s="150">
        <f t="shared" si="49"/>
        <v>29.033112582781435</v>
      </c>
      <c r="F61" s="150">
        <f t="shared" si="49"/>
        <v>-20.662873656642301</v>
      </c>
      <c r="G61" s="150">
        <f t="shared" si="49"/>
        <v>17.988394584139282</v>
      </c>
      <c r="H61" s="151">
        <f t="shared" si="49"/>
        <v>17.680339462517665</v>
      </c>
    </row>
  </sheetData>
  <phoneticPr fontId="14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EA61-F91F-46C5-B365-2CA653BB5E90}">
  <dimension ref="A1:N65"/>
  <sheetViews>
    <sheetView topLeftCell="A43" workbookViewId="0">
      <selection activeCell="H64" sqref="H64:N64"/>
    </sheetView>
  </sheetViews>
  <sheetFormatPr defaultRowHeight="14.4" x14ac:dyDescent="0.3"/>
  <cols>
    <col min="1" max="1" width="44.21875" customWidth="1"/>
  </cols>
  <sheetData>
    <row r="1" spans="1:14" ht="15" thickBot="1" x14ac:dyDescent="0.35">
      <c r="A1" t="s">
        <v>93</v>
      </c>
    </row>
    <row r="2" spans="1:14" s="26" customFormat="1" ht="15" thickBot="1" x14ac:dyDescent="0.35">
      <c r="A2" s="25" t="s">
        <v>23</v>
      </c>
      <c r="B2" s="25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5" t="s">
        <v>32</v>
      </c>
      <c r="K2" s="25" t="s">
        <v>33</v>
      </c>
      <c r="L2" s="25" t="s">
        <v>34</v>
      </c>
      <c r="M2" s="25" t="s">
        <v>35</v>
      </c>
      <c r="N2" s="25" t="s">
        <v>36</v>
      </c>
    </row>
    <row r="3" spans="1:14" ht="15" thickBot="1" x14ac:dyDescent="0.35">
      <c r="A3" s="2" t="s">
        <v>39</v>
      </c>
      <c r="B3" s="3">
        <v>1430</v>
      </c>
      <c r="C3" s="3">
        <v>1430</v>
      </c>
      <c r="D3" s="3">
        <v>0</v>
      </c>
      <c r="E3" s="3">
        <v>0</v>
      </c>
      <c r="F3" s="3">
        <v>0.80100000000000005</v>
      </c>
      <c r="G3" s="6">
        <v>1.7000000000000001E-2</v>
      </c>
      <c r="H3" s="6">
        <v>2.1000000000000001E-2</v>
      </c>
      <c r="I3" s="6">
        <v>2.4E-2</v>
      </c>
      <c r="J3" s="6">
        <v>3.6999999999999998E-2</v>
      </c>
      <c r="K3" s="6">
        <v>0.152</v>
      </c>
      <c r="L3" s="5">
        <v>5.0460000000000003</v>
      </c>
      <c r="M3" s="6">
        <v>2.9000000000000001E-2</v>
      </c>
      <c r="N3" s="6">
        <v>3.6999999999999998E-2</v>
      </c>
    </row>
    <row r="4" spans="1:14" ht="15" thickBot="1" x14ac:dyDescent="0.35">
      <c r="A4" s="2" t="s">
        <v>40</v>
      </c>
      <c r="B4" s="3">
        <v>1429</v>
      </c>
      <c r="C4" s="3">
        <v>1429</v>
      </c>
      <c r="D4" s="3">
        <v>0</v>
      </c>
      <c r="E4" s="3">
        <v>0</v>
      </c>
      <c r="F4" s="3">
        <v>0.80100000000000005</v>
      </c>
      <c r="G4" s="6">
        <v>5.7000000000000002E-2</v>
      </c>
      <c r="H4" s="6">
        <v>6.6000000000000003E-2</v>
      </c>
      <c r="I4" s="6">
        <v>7.2999999999999995E-2</v>
      </c>
      <c r="J4" s="6">
        <v>0.09</v>
      </c>
      <c r="K4" s="6">
        <v>0.114</v>
      </c>
      <c r="L4" s="4">
        <v>0.26500000000000001</v>
      </c>
      <c r="M4" s="6">
        <v>6.9000000000000006E-2</v>
      </c>
      <c r="N4" s="6">
        <v>0.09</v>
      </c>
    </row>
    <row r="5" spans="1:14" ht="15" thickBot="1" x14ac:dyDescent="0.35">
      <c r="A5" s="2" t="s">
        <v>41</v>
      </c>
      <c r="B5" s="3">
        <v>1428</v>
      </c>
      <c r="C5" s="3">
        <v>1428</v>
      </c>
      <c r="D5" s="3">
        <v>0</v>
      </c>
      <c r="E5" s="3">
        <v>0</v>
      </c>
      <c r="F5" s="3">
        <v>0.80200000000000005</v>
      </c>
      <c r="G5" s="4">
        <v>0.29499999999999998</v>
      </c>
      <c r="H5" s="4">
        <v>0.35599999999999998</v>
      </c>
      <c r="I5" s="4">
        <v>0.38</v>
      </c>
      <c r="J5" s="4">
        <v>0.438</v>
      </c>
      <c r="K5" s="4">
        <v>0.51900000000000002</v>
      </c>
      <c r="L5" s="5">
        <v>0.85399999999999998</v>
      </c>
      <c r="M5" s="4">
        <v>0.36499999999999999</v>
      </c>
      <c r="N5" s="4">
        <v>0.438</v>
      </c>
    </row>
    <row r="6" spans="1:14" ht="15" thickBot="1" x14ac:dyDescent="0.35">
      <c r="A6" s="2" t="s">
        <v>42</v>
      </c>
      <c r="B6" s="3">
        <v>1430</v>
      </c>
      <c r="C6" s="3">
        <v>1430</v>
      </c>
      <c r="D6" s="3">
        <v>0</v>
      </c>
      <c r="E6" s="3">
        <v>0</v>
      </c>
      <c r="F6" s="3">
        <v>0.80100000000000005</v>
      </c>
      <c r="G6" s="6">
        <v>5.2999999999999999E-2</v>
      </c>
      <c r="H6" s="6">
        <v>6.4000000000000001E-2</v>
      </c>
      <c r="I6" s="6">
        <v>7.2999999999999995E-2</v>
      </c>
      <c r="J6" s="4">
        <v>0.32600000000000001</v>
      </c>
      <c r="K6" s="4">
        <v>0.38500000000000001</v>
      </c>
      <c r="L6" s="5">
        <v>0.83599999999999997</v>
      </c>
      <c r="M6" s="6">
        <v>8.6999999999999994E-2</v>
      </c>
      <c r="N6" s="4">
        <v>0.32600000000000001</v>
      </c>
    </row>
    <row r="7" spans="1:14" ht="15" thickBot="1" x14ac:dyDescent="0.35">
      <c r="A7" s="2" t="s">
        <v>44</v>
      </c>
      <c r="B7" s="3">
        <v>1428</v>
      </c>
      <c r="C7" s="3">
        <v>1428</v>
      </c>
      <c r="D7" s="3">
        <v>0</v>
      </c>
      <c r="E7" s="3">
        <v>0</v>
      </c>
      <c r="F7" s="3">
        <v>0.80200000000000005</v>
      </c>
      <c r="G7" s="6">
        <v>7.1999999999999995E-2</v>
      </c>
      <c r="H7" s="6">
        <v>8.5999999999999993E-2</v>
      </c>
      <c r="I7" s="6">
        <v>9.6000000000000002E-2</v>
      </c>
      <c r="J7" s="4">
        <v>0.29199999999999998</v>
      </c>
      <c r="K7" s="4">
        <v>0.36099999999999999</v>
      </c>
      <c r="L7" s="5">
        <v>1.1080000000000001</v>
      </c>
      <c r="M7" s="6">
        <v>0.10299999999999999</v>
      </c>
      <c r="N7" s="4">
        <v>0.29199999999999998</v>
      </c>
    </row>
    <row r="8" spans="1:14" ht="15" thickBot="1" x14ac:dyDescent="0.35">
      <c r="A8" s="2" t="s">
        <v>45</v>
      </c>
      <c r="B8" s="3">
        <v>1430</v>
      </c>
      <c r="C8" s="3">
        <v>1430</v>
      </c>
      <c r="D8" s="3">
        <v>0</v>
      </c>
      <c r="E8" s="3">
        <v>0</v>
      </c>
      <c r="F8" s="3">
        <v>0.80100000000000005</v>
      </c>
      <c r="G8" s="6">
        <v>7.0000000000000007E-2</v>
      </c>
      <c r="H8" s="6">
        <v>8.1000000000000003E-2</v>
      </c>
      <c r="I8" s="6">
        <v>9.0999999999999998E-2</v>
      </c>
      <c r="J8" s="4">
        <v>0.28899999999999998</v>
      </c>
      <c r="K8" s="4">
        <v>0.34200000000000003</v>
      </c>
      <c r="L8" s="4">
        <v>0.42199999999999999</v>
      </c>
      <c r="M8" s="6">
        <v>9.8000000000000004E-2</v>
      </c>
      <c r="N8" s="4">
        <v>0.28899999999999998</v>
      </c>
    </row>
    <row r="9" spans="1:14" ht="21" thickBot="1" x14ac:dyDescent="0.35">
      <c r="A9" s="2" t="s">
        <v>46</v>
      </c>
      <c r="B9" s="3">
        <v>1430</v>
      </c>
      <c r="C9" s="3">
        <v>1430</v>
      </c>
      <c r="D9" s="3">
        <v>0</v>
      </c>
      <c r="E9" s="3">
        <v>0</v>
      </c>
      <c r="F9" s="3">
        <v>0.80100000000000005</v>
      </c>
      <c r="G9" s="6">
        <v>3.2000000000000001E-2</v>
      </c>
      <c r="H9" s="6">
        <v>4.1000000000000002E-2</v>
      </c>
      <c r="I9" s="6">
        <v>4.4999999999999998E-2</v>
      </c>
      <c r="J9" s="6">
        <v>5.8000000000000003E-2</v>
      </c>
      <c r="K9" s="6">
        <v>9.1999999999999998E-2</v>
      </c>
      <c r="L9" s="4">
        <v>0.39500000000000002</v>
      </c>
      <c r="M9" s="6">
        <v>4.3999999999999997E-2</v>
      </c>
      <c r="N9" s="6">
        <v>5.8000000000000003E-2</v>
      </c>
    </row>
    <row r="10" spans="1:14" ht="21" thickBot="1" x14ac:dyDescent="0.35">
      <c r="A10" s="2" t="s">
        <v>48</v>
      </c>
      <c r="B10" s="3">
        <v>1432</v>
      </c>
      <c r="C10" s="3">
        <v>1432</v>
      </c>
      <c r="D10" s="3">
        <v>0</v>
      </c>
      <c r="E10" s="3">
        <v>0</v>
      </c>
      <c r="F10" s="3">
        <v>0.8</v>
      </c>
      <c r="G10" s="6">
        <v>1.6E-2</v>
      </c>
      <c r="H10" s="6">
        <v>0.02</v>
      </c>
      <c r="I10" s="6">
        <v>2.3E-2</v>
      </c>
      <c r="J10" s="6">
        <v>3.1E-2</v>
      </c>
      <c r="K10" s="6">
        <v>5.1999999999999998E-2</v>
      </c>
      <c r="L10" s="6">
        <v>0.14599999999999999</v>
      </c>
      <c r="M10" s="6">
        <v>2.1999999999999999E-2</v>
      </c>
      <c r="N10" s="6">
        <v>3.1E-2</v>
      </c>
    </row>
    <row r="11" spans="1:14" ht="21" thickBot="1" x14ac:dyDescent="0.35">
      <c r="A11" s="2" t="s">
        <v>49</v>
      </c>
      <c r="B11" s="3">
        <v>1432</v>
      </c>
      <c r="C11" s="3">
        <v>1432</v>
      </c>
      <c r="D11" s="3">
        <v>0</v>
      </c>
      <c r="E11" s="3">
        <v>0</v>
      </c>
      <c r="F11" s="3">
        <v>0.8</v>
      </c>
      <c r="G11" s="6">
        <v>1.6E-2</v>
      </c>
      <c r="H11" s="6">
        <v>0.02</v>
      </c>
      <c r="I11" s="6">
        <v>2.1999999999999999E-2</v>
      </c>
      <c r="J11" s="6">
        <v>3.2000000000000001E-2</v>
      </c>
      <c r="K11" s="6">
        <v>4.2999999999999997E-2</v>
      </c>
      <c r="L11" s="6">
        <v>0.21299999999999999</v>
      </c>
      <c r="M11" s="6">
        <v>2.1999999999999999E-2</v>
      </c>
      <c r="N11" s="6">
        <v>3.1E-2</v>
      </c>
    </row>
    <row r="12" spans="1:14" ht="15" thickBot="1" x14ac:dyDescent="0.35">
      <c r="A12" s="2" t="s">
        <v>51</v>
      </c>
      <c r="B12" s="3">
        <v>1432</v>
      </c>
      <c r="C12" s="3">
        <v>1432</v>
      </c>
      <c r="D12" s="3">
        <v>0</v>
      </c>
      <c r="E12" s="3">
        <v>0</v>
      </c>
      <c r="F12" s="3">
        <v>0.8</v>
      </c>
      <c r="G12" s="6">
        <v>1.6E-2</v>
      </c>
      <c r="H12" s="6">
        <v>2.1999999999999999E-2</v>
      </c>
      <c r="I12" s="6">
        <v>2.5000000000000001E-2</v>
      </c>
      <c r="J12" s="6">
        <v>3.4000000000000002E-2</v>
      </c>
      <c r="K12" s="6">
        <v>5.0999999999999997E-2</v>
      </c>
      <c r="L12" s="6">
        <v>0.16800000000000001</v>
      </c>
      <c r="M12" s="6">
        <v>2.4E-2</v>
      </c>
      <c r="N12" s="6">
        <v>3.4000000000000002E-2</v>
      </c>
    </row>
    <row r="13" spans="1:14" ht="15" thickBot="1" x14ac:dyDescent="0.35">
      <c r="A13" s="2" t="s">
        <v>52</v>
      </c>
      <c r="B13" s="3">
        <v>1430</v>
      </c>
      <c r="C13" s="3">
        <v>1430</v>
      </c>
      <c r="D13" s="3">
        <v>0</v>
      </c>
      <c r="E13" s="3">
        <v>0</v>
      </c>
      <c r="F13" s="3">
        <v>0.80100000000000005</v>
      </c>
      <c r="G13" s="6">
        <v>1.6E-2</v>
      </c>
      <c r="H13" s="6">
        <v>1.9E-2</v>
      </c>
      <c r="I13" s="6">
        <v>2.1999999999999999E-2</v>
      </c>
      <c r="J13" s="6">
        <v>0.03</v>
      </c>
      <c r="K13" s="6">
        <v>4.2000000000000003E-2</v>
      </c>
      <c r="L13" s="6">
        <v>0.187</v>
      </c>
      <c r="M13" s="6">
        <v>2.1000000000000001E-2</v>
      </c>
      <c r="N13" s="6">
        <v>0.03</v>
      </c>
    </row>
    <row r="14" spans="1:14" ht="15" thickBot="1" x14ac:dyDescent="0.35">
      <c r="A14" s="2" t="s">
        <v>54</v>
      </c>
      <c r="B14" s="3">
        <v>1429</v>
      </c>
      <c r="C14" s="3">
        <v>1429</v>
      </c>
      <c r="D14" s="3">
        <v>0</v>
      </c>
      <c r="E14" s="3">
        <v>0</v>
      </c>
      <c r="F14" s="3">
        <v>0.80100000000000005</v>
      </c>
      <c r="G14" s="6">
        <v>0.12</v>
      </c>
      <c r="H14" s="6">
        <v>0.19900000000000001</v>
      </c>
      <c r="I14" s="6">
        <v>0.22600000000000001</v>
      </c>
      <c r="J14" s="4">
        <v>0.27100000000000002</v>
      </c>
      <c r="K14" s="4">
        <v>0.33600000000000002</v>
      </c>
      <c r="L14" s="5">
        <v>0.75</v>
      </c>
      <c r="M14" s="6">
        <v>0.20599999999999999</v>
      </c>
      <c r="N14" s="4">
        <v>0.27100000000000002</v>
      </c>
    </row>
    <row r="15" spans="1:14" ht="21" thickBot="1" x14ac:dyDescent="0.35">
      <c r="A15" s="2" t="s">
        <v>55</v>
      </c>
      <c r="B15" s="3">
        <v>1428</v>
      </c>
      <c r="C15" s="3">
        <v>1428</v>
      </c>
      <c r="D15" s="3">
        <v>0</v>
      </c>
      <c r="E15" s="3">
        <v>0</v>
      </c>
      <c r="F15" s="3">
        <v>0.80200000000000005</v>
      </c>
      <c r="G15" s="6">
        <v>1.7000000000000001E-2</v>
      </c>
      <c r="H15" s="6">
        <v>2.3E-2</v>
      </c>
      <c r="I15" s="6">
        <v>2.7E-2</v>
      </c>
      <c r="J15" s="6">
        <v>3.7999999999999999E-2</v>
      </c>
      <c r="K15" s="6">
        <v>6.2E-2</v>
      </c>
      <c r="L15" s="6">
        <v>0.10100000000000001</v>
      </c>
      <c r="M15" s="6">
        <v>2.5000000000000001E-2</v>
      </c>
      <c r="N15" s="6">
        <v>3.6999999999999998E-2</v>
      </c>
    </row>
    <row r="16" spans="1:14" ht="15" thickBot="1" x14ac:dyDescent="0.35">
      <c r="A16" s="2" t="s">
        <v>56</v>
      </c>
      <c r="B16" s="3">
        <v>1429</v>
      </c>
      <c r="C16" s="3">
        <v>1429</v>
      </c>
      <c r="D16" s="3">
        <v>0</v>
      </c>
      <c r="E16" s="3">
        <v>0</v>
      </c>
      <c r="F16" s="3">
        <v>0.80100000000000005</v>
      </c>
      <c r="G16" s="6">
        <v>1.7000000000000001E-2</v>
      </c>
      <c r="H16" s="6">
        <v>0.02</v>
      </c>
      <c r="I16" s="6">
        <v>2.3E-2</v>
      </c>
      <c r="J16" s="6">
        <v>3.3000000000000002E-2</v>
      </c>
      <c r="K16" s="6">
        <v>6.2E-2</v>
      </c>
      <c r="L16" s="4">
        <v>0.44400000000000001</v>
      </c>
      <c r="M16" s="6">
        <v>2.3E-2</v>
      </c>
      <c r="N16" s="6">
        <v>3.3000000000000002E-2</v>
      </c>
    </row>
    <row r="17" spans="1:14" ht="15" thickBot="1" x14ac:dyDescent="0.35">
      <c r="A17" s="2" t="s">
        <v>57</v>
      </c>
      <c r="B17" s="3">
        <v>1430</v>
      </c>
      <c r="C17" s="3">
        <v>1430</v>
      </c>
      <c r="D17" s="3">
        <v>0</v>
      </c>
      <c r="E17" s="3">
        <v>0</v>
      </c>
      <c r="F17" s="3">
        <v>0.80100000000000005</v>
      </c>
      <c r="G17" s="6">
        <v>1.4999999999999999E-2</v>
      </c>
      <c r="H17" s="6">
        <v>1.9E-2</v>
      </c>
      <c r="I17" s="6">
        <v>2.1999999999999999E-2</v>
      </c>
      <c r="J17" s="6">
        <v>2.9000000000000001E-2</v>
      </c>
      <c r="K17" s="6">
        <v>0.04</v>
      </c>
      <c r="L17" s="6">
        <v>0.183</v>
      </c>
      <c r="M17" s="6">
        <v>2.1000000000000001E-2</v>
      </c>
      <c r="N17" s="6">
        <v>2.9000000000000001E-2</v>
      </c>
    </row>
    <row r="18" spans="1:14" ht="15" thickBot="1" x14ac:dyDescent="0.35">
      <c r="A18" s="2" t="s">
        <v>58</v>
      </c>
      <c r="B18" s="3">
        <v>1430</v>
      </c>
      <c r="C18" s="3">
        <v>1430</v>
      </c>
      <c r="D18" s="3">
        <v>0</v>
      </c>
      <c r="E18" s="3">
        <v>0</v>
      </c>
      <c r="F18" s="3">
        <v>0.80100000000000005</v>
      </c>
      <c r="G18" s="6">
        <v>1.6E-2</v>
      </c>
      <c r="H18" s="6">
        <v>1.9E-2</v>
      </c>
      <c r="I18" s="6">
        <v>2.1999999999999999E-2</v>
      </c>
      <c r="J18" s="6">
        <v>0.03</v>
      </c>
      <c r="K18" s="6">
        <v>4.5999999999999999E-2</v>
      </c>
      <c r="L18" s="6">
        <v>0.13200000000000001</v>
      </c>
      <c r="M18" s="6">
        <v>2.1000000000000001E-2</v>
      </c>
      <c r="N18" s="6">
        <v>0.03</v>
      </c>
    </row>
    <row r="19" spans="1:14" ht="15" thickBot="1" x14ac:dyDescent="0.35">
      <c r="A19" s="2" t="s">
        <v>59</v>
      </c>
      <c r="B19" s="3">
        <v>1430</v>
      </c>
      <c r="C19" s="3">
        <v>1430</v>
      </c>
      <c r="D19" s="3">
        <v>0</v>
      </c>
      <c r="E19" s="3">
        <v>0</v>
      </c>
      <c r="F19" s="3">
        <v>0.80100000000000005</v>
      </c>
      <c r="G19" s="6">
        <v>1.6E-2</v>
      </c>
      <c r="H19" s="6">
        <v>1.9E-2</v>
      </c>
      <c r="I19" s="6">
        <v>2.1999999999999999E-2</v>
      </c>
      <c r="J19" s="6">
        <v>0.03</v>
      </c>
      <c r="K19" s="6">
        <v>4.4999999999999998E-2</v>
      </c>
      <c r="L19" s="6">
        <v>0.21299999999999999</v>
      </c>
      <c r="M19" s="6">
        <v>2.1000000000000001E-2</v>
      </c>
      <c r="N19" s="6">
        <v>0.03</v>
      </c>
    </row>
    <row r="20" spans="1:14" ht="15" thickBot="1" x14ac:dyDescent="0.35">
      <c r="A20" s="2" t="s">
        <v>61</v>
      </c>
      <c r="B20" s="3">
        <v>1431</v>
      </c>
      <c r="C20" s="3">
        <v>1431</v>
      </c>
      <c r="D20" s="3">
        <v>0</v>
      </c>
      <c r="E20" s="3">
        <v>0</v>
      </c>
      <c r="F20" s="3">
        <v>0.8</v>
      </c>
      <c r="G20" s="6">
        <v>1.7000000000000001E-2</v>
      </c>
      <c r="H20" s="6">
        <v>0.02</v>
      </c>
      <c r="I20" s="6">
        <v>2.3E-2</v>
      </c>
      <c r="J20" s="6">
        <v>3.2000000000000001E-2</v>
      </c>
      <c r="K20" s="6">
        <v>6.0999999999999999E-2</v>
      </c>
      <c r="L20" s="6">
        <v>0.157</v>
      </c>
      <c r="M20" s="6">
        <v>2.1999999999999999E-2</v>
      </c>
      <c r="N20" s="6">
        <v>3.2000000000000001E-2</v>
      </c>
    </row>
    <row r="21" spans="1:14" ht="15" thickBot="1" x14ac:dyDescent="0.35">
      <c r="A21" s="2" t="s">
        <v>64</v>
      </c>
      <c r="B21" s="3">
        <v>1431</v>
      </c>
      <c r="C21" s="3">
        <v>1431</v>
      </c>
      <c r="D21" s="3">
        <v>0</v>
      </c>
      <c r="E21" s="3">
        <v>0</v>
      </c>
      <c r="F21" s="3">
        <v>0.80100000000000005</v>
      </c>
      <c r="G21" s="6">
        <v>2.7E-2</v>
      </c>
      <c r="H21" s="6">
        <v>3.5999999999999997E-2</v>
      </c>
      <c r="I21" s="6">
        <v>3.9E-2</v>
      </c>
      <c r="J21" s="6">
        <v>5.2999999999999999E-2</v>
      </c>
      <c r="K21" s="6">
        <v>8.5000000000000006E-2</v>
      </c>
      <c r="L21" s="6">
        <v>0.215</v>
      </c>
      <c r="M21" s="6">
        <v>3.9E-2</v>
      </c>
      <c r="N21" s="6">
        <v>5.2999999999999999E-2</v>
      </c>
    </row>
    <row r="22" spans="1:14" ht="15" thickBot="1" x14ac:dyDescent="0.35">
      <c r="A22" s="2" t="s">
        <v>65</v>
      </c>
      <c r="B22" s="3">
        <v>1430</v>
      </c>
      <c r="C22" s="3">
        <v>1430</v>
      </c>
      <c r="D22" s="3">
        <v>0</v>
      </c>
      <c r="E22" s="3">
        <v>0</v>
      </c>
      <c r="F22" s="3">
        <v>0.80100000000000005</v>
      </c>
      <c r="G22" s="6">
        <v>2E-3</v>
      </c>
      <c r="H22" s="6">
        <v>4.0000000000000001E-3</v>
      </c>
      <c r="I22" s="6">
        <v>4.0000000000000001E-3</v>
      </c>
      <c r="J22" s="6">
        <v>5.0000000000000001E-3</v>
      </c>
      <c r="K22" s="6">
        <v>0.01</v>
      </c>
      <c r="L22" s="6">
        <v>5.1999999999999998E-2</v>
      </c>
      <c r="M22" s="6">
        <v>4.0000000000000001E-3</v>
      </c>
      <c r="N22" s="6">
        <v>0</v>
      </c>
    </row>
    <row r="23" spans="1:14" ht="15" thickBot="1" x14ac:dyDescent="0.35">
      <c r="A23" s="2" t="s">
        <v>66</v>
      </c>
      <c r="B23" s="3">
        <v>1430</v>
      </c>
      <c r="C23" s="3">
        <v>1430</v>
      </c>
      <c r="D23" s="3">
        <v>0</v>
      </c>
      <c r="E23" s="3">
        <v>0</v>
      </c>
      <c r="F23" s="3">
        <v>0.80100000000000005</v>
      </c>
      <c r="G23" s="6">
        <v>2E-3</v>
      </c>
      <c r="H23" s="6">
        <v>4.0000000000000001E-3</v>
      </c>
      <c r="I23" s="6">
        <v>4.0000000000000001E-3</v>
      </c>
      <c r="J23" s="6">
        <v>5.0000000000000001E-3</v>
      </c>
      <c r="K23" s="6">
        <v>8.0000000000000002E-3</v>
      </c>
      <c r="L23" s="5">
        <v>1.032</v>
      </c>
      <c r="M23" s="6">
        <v>5.0000000000000001E-3</v>
      </c>
      <c r="N23" s="6">
        <v>0</v>
      </c>
    </row>
    <row r="24" spans="1:14" ht="15" thickBot="1" x14ac:dyDescent="0.35">
      <c r="A24" s="2" t="s">
        <v>67</v>
      </c>
      <c r="B24" s="3">
        <v>1429</v>
      </c>
      <c r="C24" s="3">
        <v>1429</v>
      </c>
      <c r="D24" s="3">
        <v>0</v>
      </c>
      <c r="E24" s="3">
        <v>0</v>
      </c>
      <c r="F24" s="3">
        <v>0.80100000000000005</v>
      </c>
      <c r="G24" s="6">
        <v>2E-3</v>
      </c>
      <c r="H24" s="6">
        <v>4.0000000000000001E-3</v>
      </c>
      <c r="I24" s="6">
        <v>4.0000000000000001E-3</v>
      </c>
      <c r="J24" s="6">
        <v>5.0000000000000001E-3</v>
      </c>
      <c r="K24" s="6">
        <v>8.0000000000000002E-3</v>
      </c>
      <c r="L24" s="6">
        <v>9.9000000000000005E-2</v>
      </c>
      <c r="M24" s="6">
        <v>4.0000000000000001E-3</v>
      </c>
      <c r="N24" s="6">
        <v>0</v>
      </c>
    </row>
    <row r="25" spans="1:14" ht="15" thickBot="1" x14ac:dyDescent="0.35">
      <c r="A25" s="2" t="s">
        <v>69</v>
      </c>
      <c r="B25" s="3">
        <v>1429</v>
      </c>
      <c r="C25" s="3">
        <v>1429</v>
      </c>
      <c r="D25" s="3">
        <v>0</v>
      </c>
      <c r="E25" s="3">
        <v>0</v>
      </c>
      <c r="F25" s="3">
        <v>0.80100000000000005</v>
      </c>
      <c r="G25" s="6">
        <v>2E-3</v>
      </c>
      <c r="H25" s="6">
        <v>4.0000000000000001E-3</v>
      </c>
      <c r="I25" s="6">
        <v>4.0000000000000001E-3</v>
      </c>
      <c r="J25" s="6">
        <v>5.0000000000000001E-3</v>
      </c>
      <c r="K25" s="6">
        <v>8.0000000000000002E-3</v>
      </c>
      <c r="L25" s="6">
        <v>2.1000000000000001E-2</v>
      </c>
      <c r="M25" s="6">
        <v>4.0000000000000001E-3</v>
      </c>
      <c r="N25" s="6">
        <v>0</v>
      </c>
    </row>
    <row r="26" spans="1:14" ht="15" thickBot="1" x14ac:dyDescent="0.35">
      <c r="A26" s="2" t="s">
        <v>70</v>
      </c>
      <c r="B26" s="3">
        <v>1430</v>
      </c>
      <c r="C26" s="3">
        <v>1430</v>
      </c>
      <c r="D26" s="3">
        <v>0</v>
      </c>
      <c r="E26" s="3">
        <v>0</v>
      </c>
      <c r="F26" s="3">
        <v>0.80100000000000005</v>
      </c>
      <c r="G26" s="6">
        <v>2E-3</v>
      </c>
      <c r="H26" s="6">
        <v>4.0000000000000001E-3</v>
      </c>
      <c r="I26" s="6">
        <v>4.0000000000000001E-3</v>
      </c>
      <c r="J26" s="6">
        <v>5.0000000000000001E-3</v>
      </c>
      <c r="K26" s="6">
        <v>1.0999999999999999E-2</v>
      </c>
      <c r="L26" s="6">
        <v>5.3999999999999999E-2</v>
      </c>
      <c r="M26" s="6">
        <v>4.0000000000000001E-3</v>
      </c>
      <c r="N26" s="6">
        <v>0</v>
      </c>
    </row>
    <row r="27" spans="1:14" ht="15" thickBot="1" x14ac:dyDescent="0.35">
      <c r="A27" s="2" t="s">
        <v>72</v>
      </c>
      <c r="B27" s="3">
        <v>1429</v>
      </c>
      <c r="C27" s="3">
        <v>1429</v>
      </c>
      <c r="D27" s="3">
        <v>0</v>
      </c>
      <c r="E27" s="3">
        <v>0</v>
      </c>
      <c r="F27" s="3">
        <v>0.80100000000000005</v>
      </c>
      <c r="G27" s="6">
        <v>2E-3</v>
      </c>
      <c r="H27" s="6">
        <v>4.0000000000000001E-3</v>
      </c>
      <c r="I27" s="6">
        <v>4.0000000000000001E-3</v>
      </c>
      <c r="J27" s="6">
        <v>5.0000000000000001E-3</v>
      </c>
      <c r="K27" s="6">
        <v>8.0000000000000002E-3</v>
      </c>
      <c r="L27" s="6">
        <v>0.03</v>
      </c>
      <c r="M27" s="6">
        <v>4.0000000000000001E-3</v>
      </c>
      <c r="N27" s="6">
        <v>0</v>
      </c>
    </row>
    <row r="28" spans="1:14" ht="21" thickBot="1" x14ac:dyDescent="0.35">
      <c r="A28" s="2" t="s">
        <v>73</v>
      </c>
      <c r="B28" s="3">
        <v>1430</v>
      </c>
      <c r="C28" s="3">
        <v>1430</v>
      </c>
      <c r="D28" s="3">
        <v>0</v>
      </c>
      <c r="E28" s="3">
        <v>0</v>
      </c>
      <c r="F28" s="3">
        <v>0.80100000000000005</v>
      </c>
      <c r="G28" s="6">
        <v>2E-3</v>
      </c>
      <c r="H28" s="6">
        <v>4.0000000000000001E-3</v>
      </c>
      <c r="I28" s="6">
        <v>4.0000000000000001E-3</v>
      </c>
      <c r="J28" s="6">
        <v>5.0000000000000001E-3</v>
      </c>
      <c r="K28" s="6">
        <v>0.01</v>
      </c>
      <c r="L28" s="6">
        <v>4.9000000000000002E-2</v>
      </c>
      <c r="M28" s="6">
        <v>4.0000000000000001E-3</v>
      </c>
      <c r="N28" s="6">
        <v>0</v>
      </c>
    </row>
    <row r="29" spans="1:14" ht="21" thickBot="1" x14ac:dyDescent="0.35">
      <c r="A29" s="2" t="s">
        <v>74</v>
      </c>
      <c r="B29" s="3">
        <v>1430</v>
      </c>
      <c r="C29" s="3">
        <v>1430</v>
      </c>
      <c r="D29" s="3">
        <v>0</v>
      </c>
      <c r="E29" s="3">
        <v>0</v>
      </c>
      <c r="F29" s="3">
        <v>0.80100000000000005</v>
      </c>
      <c r="G29" s="6">
        <v>2E-3</v>
      </c>
      <c r="H29" s="6">
        <v>4.0000000000000001E-3</v>
      </c>
      <c r="I29" s="6">
        <v>4.0000000000000001E-3</v>
      </c>
      <c r="J29" s="6">
        <v>5.0000000000000001E-3</v>
      </c>
      <c r="K29" s="6">
        <v>8.9999999999999993E-3</v>
      </c>
      <c r="L29" s="6">
        <v>4.2000000000000003E-2</v>
      </c>
      <c r="M29" s="6">
        <v>4.0000000000000001E-3</v>
      </c>
      <c r="N29" s="6">
        <v>0</v>
      </c>
    </row>
    <row r="30" spans="1:14" ht="21" thickBot="1" x14ac:dyDescent="0.35">
      <c r="A30" s="2" t="s">
        <v>76</v>
      </c>
      <c r="B30" s="3">
        <v>1432</v>
      </c>
      <c r="C30" s="3">
        <v>1432</v>
      </c>
      <c r="D30" s="3">
        <v>0</v>
      </c>
      <c r="E30" s="3">
        <v>0</v>
      </c>
      <c r="F30" s="3">
        <v>0.8</v>
      </c>
      <c r="G30" s="6">
        <v>2E-3</v>
      </c>
      <c r="H30" s="6">
        <v>4.0000000000000001E-3</v>
      </c>
      <c r="I30" s="6">
        <v>4.0000000000000001E-3</v>
      </c>
      <c r="J30" s="6">
        <v>8.0000000000000002E-3</v>
      </c>
      <c r="K30" s="6">
        <v>1.0999999999999999E-2</v>
      </c>
      <c r="L30" s="6">
        <v>0.06</v>
      </c>
      <c r="M30" s="6">
        <v>4.0000000000000001E-3</v>
      </c>
      <c r="N30" s="6">
        <v>0</v>
      </c>
    </row>
    <row r="31" spans="1:14" ht="21" thickBot="1" x14ac:dyDescent="0.35">
      <c r="A31" s="2" t="s">
        <v>77</v>
      </c>
      <c r="B31" s="3">
        <v>1432</v>
      </c>
      <c r="C31" s="3">
        <v>1432</v>
      </c>
      <c r="D31" s="3">
        <v>0</v>
      </c>
      <c r="E31" s="3">
        <v>0</v>
      </c>
      <c r="F31" s="3">
        <v>0.8</v>
      </c>
      <c r="G31" s="6">
        <v>2E-3</v>
      </c>
      <c r="H31" s="6">
        <v>4.0000000000000001E-3</v>
      </c>
      <c r="I31" s="6">
        <v>4.0000000000000001E-3</v>
      </c>
      <c r="J31" s="6">
        <v>5.0000000000000001E-3</v>
      </c>
      <c r="K31" s="6">
        <v>0.01</v>
      </c>
      <c r="L31" s="6">
        <v>4.1000000000000002E-2</v>
      </c>
      <c r="M31" s="6">
        <v>4.0000000000000001E-3</v>
      </c>
      <c r="N31" s="6">
        <v>0</v>
      </c>
    </row>
    <row r="32" spans="1:14" ht="15" thickBot="1" x14ac:dyDescent="0.35">
      <c r="A32" s="2" t="s">
        <v>79</v>
      </c>
      <c r="B32" s="3">
        <v>1432</v>
      </c>
      <c r="C32" s="3">
        <v>1432</v>
      </c>
      <c r="D32" s="3">
        <v>0</v>
      </c>
      <c r="E32" s="3">
        <v>0</v>
      </c>
      <c r="F32" s="3">
        <v>0.8</v>
      </c>
      <c r="G32" s="6">
        <v>2E-3</v>
      </c>
      <c r="H32" s="6">
        <v>4.0000000000000001E-3</v>
      </c>
      <c r="I32" s="6">
        <v>4.0000000000000001E-3</v>
      </c>
      <c r="J32" s="6">
        <v>5.0000000000000001E-3</v>
      </c>
      <c r="K32" s="6">
        <v>8.9999999999999993E-3</v>
      </c>
      <c r="L32" s="6">
        <v>7.3999999999999996E-2</v>
      </c>
      <c r="M32" s="6">
        <v>4.0000000000000001E-3</v>
      </c>
      <c r="N32" s="6">
        <v>0</v>
      </c>
    </row>
    <row r="33" spans="1:14" ht="15" thickBot="1" x14ac:dyDescent="0.35">
      <c r="A33" s="2" t="s">
        <v>80</v>
      </c>
      <c r="B33" s="3">
        <v>1430</v>
      </c>
      <c r="C33" s="3">
        <v>1430</v>
      </c>
      <c r="D33" s="3">
        <v>0</v>
      </c>
      <c r="E33" s="3">
        <v>0</v>
      </c>
      <c r="F33" s="3">
        <v>0.80100000000000005</v>
      </c>
      <c r="G33" s="6">
        <v>2E-3</v>
      </c>
      <c r="H33" s="6">
        <v>4.0000000000000001E-3</v>
      </c>
      <c r="I33" s="6">
        <v>4.0000000000000001E-3</v>
      </c>
      <c r="J33" s="6">
        <v>6.0000000000000001E-3</v>
      </c>
      <c r="K33" s="6">
        <v>0.01</v>
      </c>
      <c r="L33" s="6">
        <v>9.9000000000000005E-2</v>
      </c>
      <c r="M33" s="6">
        <v>4.0000000000000001E-3</v>
      </c>
      <c r="N33" s="6">
        <v>0</v>
      </c>
    </row>
    <row r="34" spans="1:14" ht="15" thickBot="1" x14ac:dyDescent="0.35">
      <c r="A34" s="2" t="s">
        <v>82</v>
      </c>
      <c r="B34" s="3">
        <v>1429</v>
      </c>
      <c r="C34" s="3">
        <v>1429</v>
      </c>
      <c r="D34" s="3">
        <v>0</v>
      </c>
      <c r="E34" s="3">
        <v>0</v>
      </c>
      <c r="F34" s="3">
        <v>0.80100000000000005</v>
      </c>
      <c r="G34" s="6">
        <v>2E-3</v>
      </c>
      <c r="H34" s="6">
        <v>4.0000000000000001E-3</v>
      </c>
      <c r="I34" s="6">
        <v>4.0000000000000001E-3</v>
      </c>
      <c r="J34" s="6">
        <v>7.0000000000000001E-3</v>
      </c>
      <c r="K34" s="6">
        <v>0.01</v>
      </c>
      <c r="L34" s="6">
        <v>1.2999999999999999E-2</v>
      </c>
      <c r="M34" s="6">
        <v>4.0000000000000001E-3</v>
      </c>
      <c r="N34" s="6">
        <v>0</v>
      </c>
    </row>
    <row r="35" spans="1:14" ht="21" thickBot="1" x14ac:dyDescent="0.35">
      <c r="A35" s="2" t="s">
        <v>83</v>
      </c>
      <c r="B35" s="3">
        <v>1429</v>
      </c>
      <c r="C35" s="3">
        <v>1429</v>
      </c>
      <c r="D35" s="3">
        <v>0</v>
      </c>
      <c r="E35" s="3">
        <v>0</v>
      </c>
      <c r="F35" s="3">
        <v>0.80100000000000005</v>
      </c>
      <c r="G35" s="6">
        <v>2E-3</v>
      </c>
      <c r="H35" s="6">
        <v>4.0000000000000001E-3</v>
      </c>
      <c r="I35" s="6">
        <v>4.0000000000000001E-3</v>
      </c>
      <c r="J35" s="6">
        <v>5.0000000000000001E-3</v>
      </c>
      <c r="K35" s="6">
        <v>8.0000000000000002E-3</v>
      </c>
      <c r="L35" s="6">
        <v>1.7000000000000001E-2</v>
      </c>
      <c r="M35" s="6">
        <v>4.0000000000000001E-3</v>
      </c>
      <c r="N35" s="6">
        <v>0</v>
      </c>
    </row>
    <row r="36" spans="1:14" ht="15" thickBot="1" x14ac:dyDescent="0.35">
      <c r="A36" s="2" t="s">
        <v>84</v>
      </c>
      <c r="B36" s="3">
        <v>1430</v>
      </c>
      <c r="C36" s="3">
        <v>1430</v>
      </c>
      <c r="D36" s="3">
        <v>0</v>
      </c>
      <c r="E36" s="3">
        <v>0</v>
      </c>
      <c r="F36" s="3">
        <v>0.80100000000000005</v>
      </c>
      <c r="G36" s="6">
        <v>2E-3</v>
      </c>
      <c r="H36" s="6">
        <v>4.0000000000000001E-3</v>
      </c>
      <c r="I36" s="6">
        <v>4.0000000000000001E-3</v>
      </c>
      <c r="J36" s="6">
        <v>5.0000000000000001E-3</v>
      </c>
      <c r="K36" s="6">
        <v>8.0000000000000002E-3</v>
      </c>
      <c r="L36" s="6">
        <v>0.10299999999999999</v>
      </c>
      <c r="M36" s="6">
        <v>4.0000000000000001E-3</v>
      </c>
      <c r="N36" s="6">
        <v>0</v>
      </c>
    </row>
    <row r="37" spans="1:14" ht="15" thickBot="1" x14ac:dyDescent="0.35">
      <c r="A37" s="2" t="s">
        <v>85</v>
      </c>
      <c r="B37" s="3">
        <v>1430</v>
      </c>
      <c r="C37" s="3">
        <v>1430</v>
      </c>
      <c r="D37" s="3">
        <v>0</v>
      </c>
      <c r="E37" s="3">
        <v>0</v>
      </c>
      <c r="F37" s="3">
        <v>0.80100000000000005</v>
      </c>
      <c r="G37" s="6">
        <v>2E-3</v>
      </c>
      <c r="H37" s="6">
        <v>4.0000000000000001E-3</v>
      </c>
      <c r="I37" s="6">
        <v>4.0000000000000001E-3</v>
      </c>
      <c r="J37" s="6">
        <v>5.0000000000000001E-3</v>
      </c>
      <c r="K37" s="6">
        <v>1.2E-2</v>
      </c>
      <c r="L37" s="6">
        <v>7.5999999999999998E-2</v>
      </c>
      <c r="M37" s="6">
        <v>4.0000000000000001E-3</v>
      </c>
      <c r="N37" s="6">
        <v>0</v>
      </c>
    </row>
    <row r="38" spans="1:14" ht="15" thickBot="1" x14ac:dyDescent="0.35">
      <c r="A38" s="2" t="s">
        <v>86</v>
      </c>
      <c r="B38" s="3">
        <v>1430</v>
      </c>
      <c r="C38" s="3">
        <v>1430</v>
      </c>
      <c r="D38" s="3">
        <v>0</v>
      </c>
      <c r="E38" s="3">
        <v>0</v>
      </c>
      <c r="F38" s="3">
        <v>0.80100000000000005</v>
      </c>
      <c r="G38" s="6">
        <v>2E-3</v>
      </c>
      <c r="H38" s="6">
        <v>4.0000000000000001E-3</v>
      </c>
      <c r="I38" s="6">
        <v>4.0000000000000001E-3</v>
      </c>
      <c r="J38" s="6">
        <v>5.0000000000000001E-3</v>
      </c>
      <c r="K38" s="6">
        <v>0.01</v>
      </c>
      <c r="L38" s="6">
        <v>3.9E-2</v>
      </c>
      <c r="M38" s="6">
        <v>4.0000000000000001E-3</v>
      </c>
      <c r="N38" s="6">
        <v>0</v>
      </c>
    </row>
    <row r="39" spans="1:14" ht="15" thickBot="1" x14ac:dyDescent="0.35">
      <c r="A39" s="2" t="s">
        <v>90</v>
      </c>
      <c r="B39" s="3">
        <v>1431</v>
      </c>
      <c r="C39" s="3">
        <v>1431</v>
      </c>
      <c r="D39" s="3">
        <v>0</v>
      </c>
      <c r="E39" s="3">
        <v>0</v>
      </c>
      <c r="F39" s="3">
        <v>0.8</v>
      </c>
      <c r="G39" s="6">
        <v>2E-3</v>
      </c>
      <c r="H39" s="6">
        <v>4.0000000000000001E-3</v>
      </c>
      <c r="I39" s="6">
        <v>4.0000000000000001E-3</v>
      </c>
      <c r="J39" s="6">
        <v>6.0000000000000001E-3</v>
      </c>
      <c r="K39" s="6">
        <v>1.2E-2</v>
      </c>
      <c r="L39" s="6">
        <v>6.8000000000000005E-2</v>
      </c>
      <c r="M39" s="6">
        <v>4.0000000000000001E-3</v>
      </c>
      <c r="N39" s="6">
        <v>0</v>
      </c>
    </row>
    <row r="40" spans="1:14" ht="21" thickBot="1" x14ac:dyDescent="0.35">
      <c r="A40" s="7" t="s">
        <v>92</v>
      </c>
      <c r="B40" s="8">
        <v>1429</v>
      </c>
      <c r="C40" s="8">
        <v>1429</v>
      </c>
      <c r="D40" s="8">
        <v>0</v>
      </c>
      <c r="E40" s="8">
        <v>0</v>
      </c>
      <c r="F40" s="8">
        <v>0.80100000000000005</v>
      </c>
      <c r="G40" s="9">
        <v>0.56499999999999995</v>
      </c>
      <c r="H40" s="9">
        <v>0.68300000000000005</v>
      </c>
      <c r="I40" s="10">
        <v>0.72799999999999998</v>
      </c>
      <c r="J40" s="10">
        <v>0.82599999999999996</v>
      </c>
      <c r="K40" s="10">
        <v>1.0229999999999999</v>
      </c>
      <c r="L40" s="10">
        <v>2.7109999999999999</v>
      </c>
      <c r="M40" s="10">
        <v>0.70099999999999996</v>
      </c>
      <c r="N40" s="10">
        <v>0.82599999999999996</v>
      </c>
    </row>
    <row r="41" spans="1:14" ht="15" thickBot="1" x14ac:dyDescent="0.35">
      <c r="A41" s="27" t="s">
        <v>94</v>
      </c>
      <c r="B41" s="28"/>
      <c r="C41" s="28"/>
      <c r="D41" s="28"/>
      <c r="E41" s="28"/>
      <c r="F41" s="28"/>
      <c r="G41" s="29"/>
      <c r="H41" s="29">
        <f>SUM(H3:H40)</f>
        <v>1.9059999999999999</v>
      </c>
      <c r="I41" s="29">
        <f t="shared" ref="I41:N41" si="0">SUM(I3:I40)</f>
        <v>2.0779999999999998</v>
      </c>
      <c r="J41" s="29">
        <f t="shared" si="0"/>
        <v>3.0959999999999979</v>
      </c>
      <c r="K41" s="29">
        <f t="shared" si="0"/>
        <v>4.0849999999999982</v>
      </c>
      <c r="L41" s="29">
        <f t="shared" si="0"/>
        <v>16.514999999999997</v>
      </c>
      <c r="M41" s="29">
        <f t="shared" si="0"/>
        <v>2.0359999999999996</v>
      </c>
      <c r="N41" s="29">
        <f t="shared" si="0"/>
        <v>2.9969999999999994</v>
      </c>
    </row>
    <row r="42" spans="1:14" ht="15" thickBot="1" x14ac:dyDescent="0.35">
      <c r="A42" s="2" t="s">
        <v>38</v>
      </c>
      <c r="B42" s="3">
        <v>1428</v>
      </c>
      <c r="C42" s="3">
        <v>1428</v>
      </c>
      <c r="D42" s="3">
        <v>0</v>
      </c>
      <c r="E42" s="3">
        <v>0</v>
      </c>
      <c r="F42" s="3">
        <v>0.79700000000000004</v>
      </c>
      <c r="G42" s="5">
        <v>1.675</v>
      </c>
      <c r="H42" s="5">
        <v>1.9770000000000001</v>
      </c>
      <c r="I42" s="5">
        <v>2.1030000000000002</v>
      </c>
      <c r="J42" s="5">
        <v>2.415</v>
      </c>
      <c r="K42" s="5">
        <v>2.81</v>
      </c>
      <c r="L42" s="5">
        <v>6.976</v>
      </c>
      <c r="M42" s="5">
        <v>2.036</v>
      </c>
      <c r="N42" s="5">
        <v>2.3420000000000001</v>
      </c>
    </row>
    <row r="46" spans="1:14" ht="15" thickBot="1" x14ac:dyDescent="0.35"/>
    <row r="47" spans="1:14" s="26" customFormat="1" ht="15" thickBot="1" x14ac:dyDescent="0.35">
      <c r="A47" s="25" t="s">
        <v>23</v>
      </c>
      <c r="B47" s="25" t="s">
        <v>24</v>
      </c>
      <c r="C47" s="25" t="s">
        <v>25</v>
      </c>
      <c r="D47" s="25" t="s">
        <v>26</v>
      </c>
      <c r="E47" s="25" t="s">
        <v>27</v>
      </c>
      <c r="F47" s="25" t="s">
        <v>28</v>
      </c>
      <c r="G47" s="25" t="s">
        <v>29</v>
      </c>
      <c r="H47" s="25" t="s">
        <v>30</v>
      </c>
      <c r="I47" s="25" t="s">
        <v>31</v>
      </c>
      <c r="J47" s="25" t="s">
        <v>32</v>
      </c>
      <c r="K47" s="25" t="s">
        <v>33</v>
      </c>
      <c r="L47" s="25" t="s">
        <v>34</v>
      </c>
      <c r="M47" s="25" t="s">
        <v>35</v>
      </c>
      <c r="N47" s="25" t="s">
        <v>36</v>
      </c>
    </row>
    <row r="48" spans="1:14" ht="15" thickBot="1" x14ac:dyDescent="0.35">
      <c r="A48" s="2" t="s">
        <v>43</v>
      </c>
      <c r="B48" s="3">
        <v>1018</v>
      </c>
      <c r="C48" s="3">
        <v>1018</v>
      </c>
      <c r="D48" s="3">
        <v>0</v>
      </c>
      <c r="E48" s="3">
        <v>0</v>
      </c>
      <c r="F48" s="3">
        <v>0.56699999999999995</v>
      </c>
      <c r="G48" s="6">
        <v>3.2000000000000001E-2</v>
      </c>
      <c r="H48" s="6">
        <v>4.2000000000000003E-2</v>
      </c>
      <c r="I48" s="6">
        <v>4.7E-2</v>
      </c>
      <c r="J48" s="6">
        <v>7.4999999999999997E-2</v>
      </c>
      <c r="K48" s="6">
        <v>0.24399999999999999</v>
      </c>
      <c r="L48" s="4">
        <v>0.39900000000000002</v>
      </c>
      <c r="M48" s="6">
        <v>0.05</v>
      </c>
      <c r="N48" s="6">
        <v>7.4999999999999997E-2</v>
      </c>
    </row>
    <row r="49" spans="1:14" ht="15" thickBot="1" x14ac:dyDescent="0.35">
      <c r="A49" s="2" t="s">
        <v>47</v>
      </c>
      <c r="B49" s="3">
        <v>1019</v>
      </c>
      <c r="C49" s="3">
        <v>1019</v>
      </c>
      <c r="D49" s="3">
        <v>0</v>
      </c>
      <c r="E49" s="3">
        <v>0</v>
      </c>
      <c r="F49" s="3">
        <v>0.56699999999999995</v>
      </c>
      <c r="G49" s="6">
        <v>1.9E-2</v>
      </c>
      <c r="H49" s="6">
        <v>2.3E-2</v>
      </c>
      <c r="I49" s="6">
        <v>2.5999999999999999E-2</v>
      </c>
      <c r="J49" s="6">
        <v>3.5999999999999997E-2</v>
      </c>
      <c r="K49" s="6">
        <v>6.8000000000000005E-2</v>
      </c>
      <c r="L49" s="6">
        <v>0.24199999999999999</v>
      </c>
      <c r="M49" s="6">
        <v>2.5000000000000001E-2</v>
      </c>
      <c r="N49" s="6">
        <v>3.5999999999999997E-2</v>
      </c>
    </row>
    <row r="50" spans="1:14" ht="15" thickBot="1" x14ac:dyDescent="0.35">
      <c r="A50" s="2" t="s">
        <v>50</v>
      </c>
      <c r="B50" s="3">
        <v>1019</v>
      </c>
      <c r="C50" s="3">
        <v>1019</v>
      </c>
      <c r="D50" s="3">
        <v>0</v>
      </c>
      <c r="E50" s="3">
        <v>0</v>
      </c>
      <c r="F50" s="3">
        <v>0.56699999999999995</v>
      </c>
      <c r="G50" s="6">
        <v>1.6E-2</v>
      </c>
      <c r="H50" s="6">
        <v>1.9E-2</v>
      </c>
      <c r="I50" s="6">
        <v>2.1999999999999999E-2</v>
      </c>
      <c r="J50" s="6">
        <v>2.9000000000000001E-2</v>
      </c>
      <c r="K50" s="6">
        <v>4.2000000000000003E-2</v>
      </c>
      <c r="L50" s="6">
        <v>0.184</v>
      </c>
      <c r="M50" s="6">
        <v>2.1000000000000001E-2</v>
      </c>
      <c r="N50" s="6">
        <v>2.9000000000000001E-2</v>
      </c>
    </row>
    <row r="51" spans="1:14" ht="15" thickBot="1" x14ac:dyDescent="0.35">
      <c r="A51" s="2" t="s">
        <v>53</v>
      </c>
      <c r="B51" s="3">
        <v>1019</v>
      </c>
      <c r="C51" s="3">
        <v>1019</v>
      </c>
      <c r="D51" s="3">
        <v>0</v>
      </c>
      <c r="E51" s="3">
        <v>0</v>
      </c>
      <c r="F51" s="3">
        <v>0.56699999999999995</v>
      </c>
      <c r="G51" s="6">
        <v>0.128</v>
      </c>
      <c r="H51" s="6">
        <v>0.21099999999999999</v>
      </c>
      <c r="I51" s="6">
        <v>0.23499999999999999</v>
      </c>
      <c r="J51" s="4">
        <v>0.27700000000000002</v>
      </c>
      <c r="K51" s="4">
        <v>0.33100000000000002</v>
      </c>
      <c r="L51" s="4">
        <v>0.55300000000000005</v>
      </c>
      <c r="M51" s="6">
        <v>0.21299999999999999</v>
      </c>
      <c r="N51" s="4">
        <v>0.27700000000000002</v>
      </c>
    </row>
    <row r="52" spans="1:14" ht="15" thickBot="1" x14ac:dyDescent="0.35">
      <c r="A52" s="2" t="s">
        <v>60</v>
      </c>
      <c r="B52" s="3">
        <v>1019</v>
      </c>
      <c r="C52" s="3">
        <v>1019</v>
      </c>
      <c r="D52" s="3">
        <v>0</v>
      </c>
      <c r="E52" s="3">
        <v>0</v>
      </c>
      <c r="F52" s="3">
        <v>0.56699999999999995</v>
      </c>
      <c r="G52" s="6">
        <v>1.6E-2</v>
      </c>
      <c r="H52" s="6">
        <v>0.02</v>
      </c>
      <c r="I52" s="6">
        <v>2.3E-2</v>
      </c>
      <c r="J52" s="6">
        <v>3.3000000000000002E-2</v>
      </c>
      <c r="K52" s="6">
        <v>5.7000000000000002E-2</v>
      </c>
      <c r="L52" s="6">
        <v>0.159</v>
      </c>
      <c r="M52" s="6">
        <v>2.1999999999999999E-2</v>
      </c>
      <c r="N52" s="6">
        <v>3.2000000000000001E-2</v>
      </c>
    </row>
    <row r="53" spans="1:14" ht="15" thickBot="1" x14ac:dyDescent="0.35">
      <c r="A53" s="2" t="s">
        <v>62</v>
      </c>
      <c r="B53" s="3">
        <v>1019</v>
      </c>
      <c r="C53" s="3">
        <v>1019</v>
      </c>
      <c r="D53" s="3">
        <v>0</v>
      </c>
      <c r="E53" s="3">
        <v>0</v>
      </c>
      <c r="F53" s="3">
        <v>0.56699999999999995</v>
      </c>
      <c r="G53" s="6">
        <v>1.6E-2</v>
      </c>
      <c r="H53" s="6">
        <v>2.1999999999999999E-2</v>
      </c>
      <c r="I53" s="6">
        <v>2.5999999999999999E-2</v>
      </c>
      <c r="J53" s="6">
        <v>3.4000000000000002E-2</v>
      </c>
      <c r="K53" s="6">
        <v>6.0999999999999999E-2</v>
      </c>
      <c r="L53" s="5">
        <v>7.0449999999999999</v>
      </c>
      <c r="M53" s="6">
        <v>3.1E-2</v>
      </c>
      <c r="N53" s="6">
        <v>3.4000000000000002E-2</v>
      </c>
    </row>
    <row r="54" spans="1:14" ht="15" thickBot="1" x14ac:dyDescent="0.35">
      <c r="A54" s="2" t="s">
        <v>63</v>
      </c>
      <c r="B54" s="3">
        <v>1019</v>
      </c>
      <c r="C54" s="3">
        <v>1019</v>
      </c>
      <c r="D54" s="3">
        <v>0</v>
      </c>
      <c r="E54" s="3">
        <v>0</v>
      </c>
      <c r="F54" s="3">
        <v>0.56699999999999995</v>
      </c>
      <c r="G54" s="6">
        <v>3.3000000000000002E-2</v>
      </c>
      <c r="H54" s="6">
        <v>3.7999999999999999E-2</v>
      </c>
      <c r="I54" s="6">
        <v>4.2999999999999997E-2</v>
      </c>
      <c r="J54" s="6">
        <v>5.3999999999999999E-2</v>
      </c>
      <c r="K54" s="6">
        <v>0.08</v>
      </c>
      <c r="L54" s="5">
        <v>5.056</v>
      </c>
      <c r="M54" s="6">
        <v>4.5999999999999999E-2</v>
      </c>
      <c r="N54" s="6">
        <v>5.3999999999999999E-2</v>
      </c>
    </row>
    <row r="55" spans="1:14" ht="21" thickBot="1" x14ac:dyDescent="0.35">
      <c r="A55" s="2" t="s">
        <v>68</v>
      </c>
      <c r="B55" s="3">
        <v>1019</v>
      </c>
      <c r="C55" s="3">
        <v>1019</v>
      </c>
      <c r="D55" s="3">
        <v>0</v>
      </c>
      <c r="E55" s="3">
        <v>0</v>
      </c>
      <c r="F55" s="3">
        <v>0.56699999999999995</v>
      </c>
      <c r="G55" s="6">
        <v>2E-3</v>
      </c>
      <c r="H55" s="6">
        <v>4.0000000000000001E-3</v>
      </c>
      <c r="I55" s="6">
        <v>4.0000000000000001E-3</v>
      </c>
      <c r="J55" s="6">
        <v>0.01</v>
      </c>
      <c r="K55" s="6">
        <v>1.0999999999999999E-2</v>
      </c>
      <c r="L55" s="6">
        <v>9.6000000000000002E-2</v>
      </c>
      <c r="M55" s="6">
        <v>5.0000000000000001E-3</v>
      </c>
      <c r="N55" s="6">
        <v>0</v>
      </c>
    </row>
    <row r="56" spans="1:14" ht="13.2" customHeight="1" thickBot="1" x14ac:dyDescent="0.35">
      <c r="A56" s="2" t="s">
        <v>71</v>
      </c>
      <c r="B56" s="3">
        <v>1018</v>
      </c>
      <c r="C56" s="3">
        <v>1018</v>
      </c>
      <c r="D56" s="3">
        <v>0</v>
      </c>
      <c r="E56" s="3">
        <v>0</v>
      </c>
      <c r="F56" s="3">
        <v>0.56699999999999995</v>
      </c>
      <c r="G56" s="6">
        <v>3.0000000000000001E-3</v>
      </c>
      <c r="H56" s="6">
        <v>4.0000000000000001E-3</v>
      </c>
      <c r="I56" s="6">
        <v>8.0000000000000002E-3</v>
      </c>
      <c r="J56" s="6">
        <v>0.01</v>
      </c>
      <c r="K56" s="6">
        <v>1.4999999999999999E-2</v>
      </c>
      <c r="L56" s="6">
        <v>7.0000000000000007E-2</v>
      </c>
      <c r="M56" s="6">
        <v>6.0000000000000001E-3</v>
      </c>
      <c r="N56" s="6">
        <v>0</v>
      </c>
    </row>
    <row r="57" spans="1:14" ht="15" thickBot="1" x14ac:dyDescent="0.35">
      <c r="A57" s="2" t="s">
        <v>75</v>
      </c>
      <c r="B57" s="3">
        <v>1019</v>
      </c>
      <c r="C57" s="3">
        <v>1019</v>
      </c>
      <c r="D57" s="3">
        <v>0</v>
      </c>
      <c r="E57" s="3">
        <v>0</v>
      </c>
      <c r="F57" s="3">
        <v>0.56699999999999995</v>
      </c>
      <c r="G57" s="6">
        <v>2E-3</v>
      </c>
      <c r="H57" s="6">
        <v>4.0000000000000001E-3</v>
      </c>
      <c r="I57" s="6">
        <v>4.0000000000000001E-3</v>
      </c>
      <c r="J57" s="6">
        <v>8.0000000000000002E-3</v>
      </c>
      <c r="K57" s="6">
        <v>1.4999999999999999E-2</v>
      </c>
      <c r="L57" s="6">
        <v>6.7000000000000004E-2</v>
      </c>
      <c r="M57" s="6">
        <v>5.0000000000000001E-3</v>
      </c>
      <c r="N57" s="6">
        <v>0</v>
      </c>
    </row>
    <row r="58" spans="1:14" ht="15" thickBot="1" x14ac:dyDescent="0.35">
      <c r="A58" s="2" t="s">
        <v>78</v>
      </c>
      <c r="B58" s="3">
        <v>1019</v>
      </c>
      <c r="C58" s="3">
        <v>1019</v>
      </c>
      <c r="D58" s="3">
        <v>0</v>
      </c>
      <c r="E58" s="3">
        <v>0</v>
      </c>
      <c r="F58" s="3">
        <v>0.56699999999999995</v>
      </c>
      <c r="G58" s="6">
        <v>2E-3</v>
      </c>
      <c r="H58" s="6">
        <v>4.0000000000000001E-3</v>
      </c>
      <c r="I58" s="6">
        <v>4.0000000000000001E-3</v>
      </c>
      <c r="J58" s="6">
        <v>6.0000000000000001E-3</v>
      </c>
      <c r="K58" s="6">
        <v>1.2999999999999999E-2</v>
      </c>
      <c r="L58" s="6">
        <v>7.5999999999999998E-2</v>
      </c>
      <c r="M58" s="6">
        <v>4.0000000000000001E-3</v>
      </c>
      <c r="N58" s="6">
        <v>0</v>
      </c>
    </row>
    <row r="59" spans="1:14" ht="15" thickBot="1" x14ac:dyDescent="0.35">
      <c r="A59" s="2" t="s">
        <v>81</v>
      </c>
      <c r="B59" s="3">
        <v>1019</v>
      </c>
      <c r="C59" s="3">
        <v>1019</v>
      </c>
      <c r="D59" s="3">
        <v>0</v>
      </c>
      <c r="E59" s="3">
        <v>0</v>
      </c>
      <c r="F59" s="3">
        <v>0.56699999999999995</v>
      </c>
      <c r="G59" s="6">
        <v>2E-3</v>
      </c>
      <c r="H59" s="6">
        <v>4.0000000000000001E-3</v>
      </c>
      <c r="I59" s="6">
        <v>4.0000000000000001E-3</v>
      </c>
      <c r="J59" s="6">
        <v>5.0000000000000001E-3</v>
      </c>
      <c r="K59" s="6">
        <v>1.6E-2</v>
      </c>
      <c r="L59" s="6">
        <v>6.9000000000000006E-2</v>
      </c>
      <c r="M59" s="6">
        <v>4.0000000000000001E-3</v>
      </c>
      <c r="N59" s="6">
        <v>0</v>
      </c>
    </row>
    <row r="60" spans="1:14" ht="15" thickBot="1" x14ac:dyDescent="0.35">
      <c r="A60" s="2" t="s">
        <v>87</v>
      </c>
      <c r="B60" s="3">
        <v>1019</v>
      </c>
      <c r="C60" s="3">
        <v>1019</v>
      </c>
      <c r="D60" s="3">
        <v>0</v>
      </c>
      <c r="E60" s="3">
        <v>0</v>
      </c>
      <c r="F60" s="3">
        <v>0.56699999999999995</v>
      </c>
      <c r="G60" s="6">
        <v>2E-3</v>
      </c>
      <c r="H60" s="6">
        <v>4.0000000000000001E-3</v>
      </c>
      <c r="I60" s="6">
        <v>4.0000000000000001E-3</v>
      </c>
      <c r="J60" s="6">
        <v>5.0000000000000001E-3</v>
      </c>
      <c r="K60" s="6">
        <v>0.01</v>
      </c>
      <c r="L60" s="6">
        <v>4.3999999999999997E-2</v>
      </c>
      <c r="M60" s="6">
        <v>4.0000000000000001E-3</v>
      </c>
      <c r="N60" s="6">
        <v>0</v>
      </c>
    </row>
    <row r="61" spans="1:14" ht="15" thickBot="1" x14ac:dyDescent="0.35">
      <c r="A61" s="2" t="s">
        <v>88</v>
      </c>
      <c r="B61" s="3">
        <v>1019</v>
      </c>
      <c r="C61" s="3">
        <v>1019</v>
      </c>
      <c r="D61" s="3">
        <v>0</v>
      </c>
      <c r="E61" s="3">
        <v>0</v>
      </c>
      <c r="F61" s="3">
        <v>0.56699999999999995</v>
      </c>
      <c r="G61" s="6">
        <v>2E-3</v>
      </c>
      <c r="H61" s="6">
        <v>4.0000000000000001E-3</v>
      </c>
      <c r="I61" s="6">
        <v>4.0000000000000001E-3</v>
      </c>
      <c r="J61" s="6">
        <v>5.0000000000000001E-3</v>
      </c>
      <c r="K61" s="6">
        <v>8.9999999999999993E-3</v>
      </c>
      <c r="L61" s="6">
        <v>0.08</v>
      </c>
      <c r="M61" s="6">
        <v>4.0000000000000001E-3</v>
      </c>
      <c r="N61" s="6">
        <v>0</v>
      </c>
    </row>
    <row r="62" spans="1:14" ht="15" thickBot="1" x14ac:dyDescent="0.35">
      <c r="A62" s="2" t="s">
        <v>89</v>
      </c>
      <c r="B62" s="3">
        <v>1019</v>
      </c>
      <c r="C62" s="3">
        <v>1019</v>
      </c>
      <c r="D62" s="3">
        <v>0</v>
      </c>
      <c r="E62" s="3">
        <v>0</v>
      </c>
      <c r="F62" s="3">
        <v>0.56699999999999995</v>
      </c>
      <c r="G62" s="6">
        <v>2E-3</v>
      </c>
      <c r="H62" s="6">
        <v>4.0000000000000001E-3</v>
      </c>
      <c r="I62" s="6">
        <v>4.0000000000000001E-3</v>
      </c>
      <c r="J62" s="6">
        <v>5.0000000000000001E-3</v>
      </c>
      <c r="K62" s="6">
        <v>0.01</v>
      </c>
      <c r="L62" s="6">
        <v>7.2999999999999995E-2</v>
      </c>
      <c r="M62" s="6">
        <v>4.0000000000000001E-3</v>
      </c>
      <c r="N62" s="6">
        <v>0</v>
      </c>
    </row>
    <row r="63" spans="1:14" ht="21" thickBot="1" x14ac:dyDescent="0.35">
      <c r="A63" s="2" t="s">
        <v>91</v>
      </c>
      <c r="B63" s="3">
        <v>1019</v>
      </c>
      <c r="C63" s="3">
        <v>1019</v>
      </c>
      <c r="D63" s="3">
        <v>0</v>
      </c>
      <c r="E63" s="3">
        <v>0</v>
      </c>
      <c r="F63" s="3">
        <v>0.56699999999999995</v>
      </c>
      <c r="G63" s="4">
        <v>0.504</v>
      </c>
      <c r="H63" s="4">
        <v>0.65600000000000003</v>
      </c>
      <c r="I63" s="5">
        <v>0.81599999999999995</v>
      </c>
      <c r="J63" s="5">
        <v>0.97099999999999997</v>
      </c>
      <c r="K63" s="5">
        <v>1.1240000000000001</v>
      </c>
      <c r="L63" s="5">
        <v>8.1110000000000007</v>
      </c>
      <c r="M63" s="5">
        <v>0.71899999999999997</v>
      </c>
      <c r="N63" s="5">
        <v>0.97099999999999997</v>
      </c>
    </row>
    <row r="64" spans="1:14" ht="15" thickBot="1" x14ac:dyDescent="0.35">
      <c r="A64" s="16" t="s">
        <v>94</v>
      </c>
      <c r="B64" s="17"/>
      <c r="C64" s="17"/>
      <c r="D64" s="17"/>
      <c r="E64" s="17"/>
      <c r="F64" s="17"/>
      <c r="G64" s="18"/>
      <c r="H64" s="18">
        <f>SUM(H48:H63)</f>
        <v>1.0630000000000002</v>
      </c>
      <c r="I64" s="18">
        <f t="shared" ref="I64:N64" si="1">SUM(I48:I63)</f>
        <v>1.274</v>
      </c>
      <c r="J64" s="18">
        <f t="shared" si="1"/>
        <v>1.5630000000000002</v>
      </c>
      <c r="K64" s="18">
        <f t="shared" si="1"/>
        <v>2.1060000000000003</v>
      </c>
      <c r="L64" s="18">
        <f t="shared" si="1"/>
        <v>22.324000000000005</v>
      </c>
      <c r="M64" s="18">
        <f t="shared" si="1"/>
        <v>1.163</v>
      </c>
      <c r="N64" s="18">
        <f t="shared" si="1"/>
        <v>1.508</v>
      </c>
    </row>
    <row r="65" spans="1:14" ht="15" thickBot="1" x14ac:dyDescent="0.35">
      <c r="A65" s="2" t="s">
        <v>37</v>
      </c>
      <c r="B65" s="3">
        <v>1018</v>
      </c>
      <c r="C65" s="3">
        <v>1018</v>
      </c>
      <c r="D65" s="3">
        <v>0</v>
      </c>
      <c r="E65" s="3">
        <v>0</v>
      </c>
      <c r="F65" s="3">
        <v>0.56599999999999995</v>
      </c>
      <c r="G65" s="5">
        <v>0.84</v>
      </c>
      <c r="H65" s="5">
        <v>1.0960000000000001</v>
      </c>
      <c r="I65" s="5">
        <v>1.2569999999999999</v>
      </c>
      <c r="J65" s="5">
        <v>1.478</v>
      </c>
      <c r="K65" s="5">
        <v>1.694</v>
      </c>
      <c r="L65" s="5">
        <v>8.7620000000000005</v>
      </c>
      <c r="M65" s="5">
        <v>1.1639999999999999</v>
      </c>
      <c r="N65" s="5">
        <v>1.44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2F0A-03A8-41EE-A668-464F958102F5}">
  <dimension ref="A1:N64"/>
  <sheetViews>
    <sheetView topLeftCell="A40" workbookViewId="0">
      <selection activeCell="H63" sqref="H63:N63"/>
    </sheetView>
  </sheetViews>
  <sheetFormatPr defaultRowHeight="14.4" x14ac:dyDescent="0.3"/>
  <cols>
    <col min="1" max="1" width="53.44140625" customWidth="1"/>
  </cols>
  <sheetData>
    <row r="1" spans="1:14" ht="15" thickBot="1" x14ac:dyDescent="0.35">
      <c r="A1" t="s">
        <v>93</v>
      </c>
    </row>
    <row r="2" spans="1:14" s="15" customFormat="1" ht="15" thickBot="1" x14ac:dyDescent="0.35">
      <c r="A2" s="14" t="s">
        <v>23</v>
      </c>
      <c r="B2" s="14" t="s">
        <v>24</v>
      </c>
      <c r="C2" s="14" t="s">
        <v>25</v>
      </c>
      <c r="D2" s="14" t="s">
        <v>26</v>
      </c>
      <c r="E2" s="14" t="s">
        <v>27</v>
      </c>
      <c r="F2" s="14" t="s">
        <v>28</v>
      </c>
      <c r="G2" s="14" t="s">
        <v>29</v>
      </c>
      <c r="H2" s="14" t="s">
        <v>30</v>
      </c>
      <c r="I2" s="14" t="s">
        <v>31</v>
      </c>
      <c r="J2" s="14" t="s">
        <v>32</v>
      </c>
      <c r="K2" s="14" t="s">
        <v>33</v>
      </c>
      <c r="L2" s="14" t="s">
        <v>34</v>
      </c>
      <c r="M2" s="14" t="s">
        <v>35</v>
      </c>
      <c r="N2" s="14" t="s">
        <v>36</v>
      </c>
    </row>
    <row r="3" spans="1:14" ht="15" thickBot="1" x14ac:dyDescent="0.35">
      <c r="A3" s="2" t="s">
        <v>39</v>
      </c>
      <c r="B3" s="3">
        <v>1405</v>
      </c>
      <c r="C3" s="3">
        <v>1405</v>
      </c>
      <c r="D3" s="3">
        <v>0</v>
      </c>
      <c r="E3" s="3">
        <v>0</v>
      </c>
      <c r="F3" s="3">
        <v>0.78700000000000003</v>
      </c>
      <c r="G3" s="6">
        <v>1.7000000000000001E-2</v>
      </c>
      <c r="H3" s="6">
        <v>2.1000000000000001E-2</v>
      </c>
      <c r="I3" s="6">
        <v>2.4E-2</v>
      </c>
      <c r="J3" s="6">
        <v>3.7999999999999999E-2</v>
      </c>
      <c r="K3" s="6">
        <v>9.6000000000000002E-2</v>
      </c>
      <c r="L3" s="4">
        <v>0.25600000000000001</v>
      </c>
      <c r="M3" s="6">
        <v>2.5000000000000001E-2</v>
      </c>
      <c r="N3" s="6">
        <v>3.7999999999999999E-2</v>
      </c>
    </row>
    <row r="4" spans="1:14" ht="15" thickBot="1" x14ac:dyDescent="0.35">
      <c r="A4" s="2" t="s">
        <v>40</v>
      </c>
      <c r="B4" s="3">
        <v>1403</v>
      </c>
      <c r="C4" s="3">
        <v>1403</v>
      </c>
      <c r="D4" s="3">
        <v>0</v>
      </c>
      <c r="E4" s="3">
        <v>0</v>
      </c>
      <c r="F4" s="3">
        <v>0.78700000000000003</v>
      </c>
      <c r="G4" s="6">
        <v>5.6000000000000001E-2</v>
      </c>
      <c r="H4" s="6">
        <v>6.7000000000000004E-2</v>
      </c>
      <c r="I4" s="6">
        <v>7.3999999999999996E-2</v>
      </c>
      <c r="J4" s="6">
        <v>9.0999999999999998E-2</v>
      </c>
      <c r="K4" s="6">
        <v>0.14099999999999999</v>
      </c>
      <c r="L4" s="4">
        <v>0.311</v>
      </c>
      <c r="M4" s="6">
        <v>7.0999999999999994E-2</v>
      </c>
      <c r="N4" s="6">
        <v>9.0999999999999998E-2</v>
      </c>
    </row>
    <row r="5" spans="1:14" ht="15" thickBot="1" x14ac:dyDescent="0.35">
      <c r="A5" s="2" t="s">
        <v>41</v>
      </c>
      <c r="B5" s="3">
        <v>1402</v>
      </c>
      <c r="C5" s="3">
        <v>1402</v>
      </c>
      <c r="D5" s="3">
        <v>0</v>
      </c>
      <c r="E5" s="3">
        <v>0</v>
      </c>
      <c r="F5" s="3">
        <v>0.78700000000000003</v>
      </c>
      <c r="G5" s="4">
        <v>0.29499999999999998</v>
      </c>
      <c r="H5" s="4">
        <v>0.36499999999999999</v>
      </c>
      <c r="I5" s="4">
        <v>0.39</v>
      </c>
      <c r="J5" s="4">
        <v>0.46200000000000002</v>
      </c>
      <c r="K5" s="4">
        <v>0.57799999999999996</v>
      </c>
      <c r="L5" s="5">
        <v>1.3959999999999999</v>
      </c>
      <c r="M5" s="4">
        <v>0.376</v>
      </c>
      <c r="N5" s="4">
        <v>0.46200000000000002</v>
      </c>
    </row>
    <row r="6" spans="1:14" ht="15" thickBot="1" x14ac:dyDescent="0.35">
      <c r="A6" s="2" t="s">
        <v>42</v>
      </c>
      <c r="B6" s="3">
        <v>1405</v>
      </c>
      <c r="C6" s="3">
        <v>1405</v>
      </c>
      <c r="D6" s="3">
        <v>0</v>
      </c>
      <c r="E6" s="3">
        <v>0</v>
      </c>
      <c r="F6" s="3">
        <v>0.78700000000000003</v>
      </c>
      <c r="G6" s="6">
        <v>5.2999999999999999E-2</v>
      </c>
      <c r="H6" s="6">
        <v>6.5000000000000002E-2</v>
      </c>
      <c r="I6" s="6">
        <v>7.3999999999999996E-2</v>
      </c>
      <c r="J6" s="4">
        <v>0.32500000000000001</v>
      </c>
      <c r="K6" s="4">
        <v>0.39100000000000001</v>
      </c>
      <c r="L6" s="5">
        <v>0.72499999999999998</v>
      </c>
      <c r="M6" s="6">
        <v>8.5999999999999993E-2</v>
      </c>
      <c r="N6" s="4">
        <v>0.32500000000000001</v>
      </c>
    </row>
    <row r="7" spans="1:14" ht="15" thickBot="1" x14ac:dyDescent="0.35">
      <c r="A7" s="2" t="s">
        <v>44</v>
      </c>
      <c r="B7" s="3">
        <v>1402</v>
      </c>
      <c r="C7" s="3">
        <v>1402</v>
      </c>
      <c r="D7" s="3">
        <v>0</v>
      </c>
      <c r="E7" s="3">
        <v>0</v>
      </c>
      <c r="F7" s="3">
        <v>0.78700000000000003</v>
      </c>
      <c r="G7" s="6">
        <v>7.1999999999999995E-2</v>
      </c>
      <c r="H7" s="6">
        <v>8.6999999999999994E-2</v>
      </c>
      <c r="I7" s="6">
        <v>9.8000000000000004E-2</v>
      </c>
      <c r="J7" s="4">
        <v>0.29899999999999999</v>
      </c>
      <c r="K7" s="4">
        <v>0.35699999999999998</v>
      </c>
      <c r="L7" s="5">
        <v>1.111</v>
      </c>
      <c r="M7" s="6">
        <v>0.105</v>
      </c>
      <c r="N7" s="4">
        <v>0.29899999999999999</v>
      </c>
    </row>
    <row r="8" spans="1:14" ht="15" thickBot="1" x14ac:dyDescent="0.35">
      <c r="A8" s="2" t="s">
        <v>45</v>
      </c>
      <c r="B8" s="3">
        <v>1405</v>
      </c>
      <c r="C8" s="3">
        <v>1405</v>
      </c>
      <c r="D8" s="3">
        <v>0</v>
      </c>
      <c r="E8" s="3">
        <v>0</v>
      </c>
      <c r="F8" s="3">
        <v>0.78700000000000003</v>
      </c>
      <c r="G8" s="6">
        <v>7.0999999999999994E-2</v>
      </c>
      <c r="H8" s="6">
        <v>8.3000000000000004E-2</v>
      </c>
      <c r="I8" s="6">
        <v>9.5000000000000001E-2</v>
      </c>
      <c r="J8" s="4">
        <v>0.29199999999999998</v>
      </c>
      <c r="K8" s="4">
        <v>0.35899999999999999</v>
      </c>
      <c r="L8" s="4">
        <v>0.65</v>
      </c>
      <c r="M8" s="6">
        <v>0.10100000000000001</v>
      </c>
      <c r="N8" s="4">
        <v>0.29199999999999998</v>
      </c>
    </row>
    <row r="9" spans="1:14" ht="21" thickBot="1" x14ac:dyDescent="0.35">
      <c r="A9" s="2" t="s">
        <v>46</v>
      </c>
      <c r="B9" s="3">
        <v>1404</v>
      </c>
      <c r="C9" s="3">
        <v>1404</v>
      </c>
      <c r="D9" s="3">
        <v>0</v>
      </c>
      <c r="E9" s="3">
        <v>0</v>
      </c>
      <c r="F9" s="3">
        <v>0.78700000000000003</v>
      </c>
      <c r="G9" s="6">
        <v>3.3000000000000002E-2</v>
      </c>
      <c r="H9" s="6">
        <v>4.2000000000000003E-2</v>
      </c>
      <c r="I9" s="6">
        <v>4.7E-2</v>
      </c>
      <c r="J9" s="6">
        <v>6.3E-2</v>
      </c>
      <c r="K9" s="6">
        <v>9.7000000000000003E-2</v>
      </c>
      <c r="L9" s="4">
        <v>0.33500000000000002</v>
      </c>
      <c r="M9" s="6">
        <v>4.4999999999999998E-2</v>
      </c>
      <c r="N9" s="6">
        <v>6.3E-2</v>
      </c>
    </row>
    <row r="10" spans="1:14" ht="15" thickBot="1" x14ac:dyDescent="0.35">
      <c r="A10" s="2" t="s">
        <v>48</v>
      </c>
      <c r="B10" s="3">
        <v>1406</v>
      </c>
      <c r="C10" s="3">
        <v>1406</v>
      </c>
      <c r="D10" s="3">
        <v>0</v>
      </c>
      <c r="E10" s="3">
        <v>0</v>
      </c>
      <c r="F10" s="3">
        <v>0.78600000000000003</v>
      </c>
      <c r="G10" s="6">
        <v>1.7000000000000001E-2</v>
      </c>
      <c r="H10" s="6">
        <v>0.02</v>
      </c>
      <c r="I10" s="6">
        <v>2.3E-2</v>
      </c>
      <c r="J10" s="6">
        <v>3.4000000000000002E-2</v>
      </c>
      <c r="K10" s="6">
        <v>6.3E-2</v>
      </c>
      <c r="L10" s="6">
        <v>0.14799999999999999</v>
      </c>
      <c r="M10" s="6">
        <v>2.3E-2</v>
      </c>
      <c r="N10" s="6">
        <v>3.4000000000000002E-2</v>
      </c>
    </row>
    <row r="11" spans="1:14" ht="15" thickBot="1" x14ac:dyDescent="0.35">
      <c r="A11" s="2" t="s">
        <v>49</v>
      </c>
      <c r="B11" s="3">
        <v>1406</v>
      </c>
      <c r="C11" s="3">
        <v>1406</v>
      </c>
      <c r="D11" s="3">
        <v>0</v>
      </c>
      <c r="E11" s="3">
        <v>0</v>
      </c>
      <c r="F11" s="3">
        <v>0.78600000000000003</v>
      </c>
      <c r="G11" s="6">
        <v>1.4999999999999999E-2</v>
      </c>
      <c r="H11" s="6">
        <v>0.02</v>
      </c>
      <c r="I11" s="6">
        <v>2.3E-2</v>
      </c>
      <c r="J11" s="6">
        <v>3.3000000000000002E-2</v>
      </c>
      <c r="K11" s="6">
        <v>5.0999999999999997E-2</v>
      </c>
      <c r="L11" s="4">
        <v>0.40600000000000003</v>
      </c>
      <c r="M11" s="6">
        <v>2.3E-2</v>
      </c>
      <c r="N11" s="6">
        <v>3.3000000000000002E-2</v>
      </c>
    </row>
    <row r="12" spans="1:14" ht="15" thickBot="1" x14ac:dyDescent="0.35">
      <c r="A12" s="2" t="s">
        <v>51</v>
      </c>
      <c r="B12" s="3">
        <v>1406</v>
      </c>
      <c r="C12" s="3">
        <v>1406</v>
      </c>
      <c r="D12" s="3">
        <v>0</v>
      </c>
      <c r="E12" s="3">
        <v>0</v>
      </c>
      <c r="F12" s="3">
        <v>0.78700000000000003</v>
      </c>
      <c r="G12" s="6">
        <v>1.6E-2</v>
      </c>
      <c r="H12" s="6">
        <v>2.3E-2</v>
      </c>
      <c r="I12" s="6">
        <v>2.5999999999999999E-2</v>
      </c>
      <c r="J12" s="6">
        <v>3.5000000000000003E-2</v>
      </c>
      <c r="K12" s="6">
        <v>7.3999999999999996E-2</v>
      </c>
      <c r="L12" s="4">
        <v>0.29899999999999999</v>
      </c>
      <c r="M12" s="6">
        <v>2.5000000000000001E-2</v>
      </c>
      <c r="N12" s="6">
        <v>3.5000000000000003E-2</v>
      </c>
    </row>
    <row r="13" spans="1:14" ht="15" thickBot="1" x14ac:dyDescent="0.35">
      <c r="A13" s="2" t="s">
        <v>52</v>
      </c>
      <c r="B13" s="3">
        <v>1405</v>
      </c>
      <c r="C13" s="3">
        <v>1405</v>
      </c>
      <c r="D13" s="3">
        <v>0</v>
      </c>
      <c r="E13" s="3">
        <v>0</v>
      </c>
      <c r="F13" s="3">
        <v>0.78700000000000003</v>
      </c>
      <c r="G13" s="6">
        <v>1.6E-2</v>
      </c>
      <c r="H13" s="6">
        <v>0.02</v>
      </c>
      <c r="I13" s="6">
        <v>2.1999999999999999E-2</v>
      </c>
      <c r="J13" s="6">
        <v>3.1E-2</v>
      </c>
      <c r="K13" s="6">
        <v>5.8000000000000003E-2</v>
      </c>
      <c r="L13" s="6">
        <v>0.20399999999999999</v>
      </c>
      <c r="M13" s="6">
        <v>2.1999999999999999E-2</v>
      </c>
      <c r="N13" s="6">
        <v>3.1E-2</v>
      </c>
    </row>
    <row r="14" spans="1:14" ht="15" thickBot="1" x14ac:dyDescent="0.35">
      <c r="A14" s="2" t="s">
        <v>54</v>
      </c>
      <c r="B14" s="3">
        <v>1403</v>
      </c>
      <c r="C14" s="3">
        <v>1403</v>
      </c>
      <c r="D14" s="3">
        <v>0</v>
      </c>
      <c r="E14" s="3">
        <v>0</v>
      </c>
      <c r="F14" s="3">
        <v>0.78700000000000003</v>
      </c>
      <c r="G14" s="6">
        <v>0.108</v>
      </c>
      <c r="H14" s="6">
        <v>0.185</v>
      </c>
      <c r="I14" s="6">
        <v>0.21099999999999999</v>
      </c>
      <c r="J14" s="4">
        <v>0.255</v>
      </c>
      <c r="K14" s="4">
        <v>0.33300000000000002</v>
      </c>
      <c r="L14" s="4">
        <v>0.60099999999999998</v>
      </c>
      <c r="M14" s="6">
        <v>0.192</v>
      </c>
      <c r="N14" s="4">
        <v>0.255</v>
      </c>
    </row>
    <row r="15" spans="1:14" ht="15" thickBot="1" x14ac:dyDescent="0.35">
      <c r="A15" s="2" t="s">
        <v>55</v>
      </c>
      <c r="B15" s="3">
        <v>1402</v>
      </c>
      <c r="C15" s="3">
        <v>1402</v>
      </c>
      <c r="D15" s="3">
        <v>0</v>
      </c>
      <c r="E15" s="3">
        <v>0</v>
      </c>
      <c r="F15" s="3">
        <v>0.78700000000000003</v>
      </c>
      <c r="G15" s="6">
        <v>1.7000000000000001E-2</v>
      </c>
      <c r="H15" s="6">
        <v>2.4E-2</v>
      </c>
      <c r="I15" s="6">
        <v>2.7E-2</v>
      </c>
      <c r="J15" s="6">
        <v>3.6999999999999998E-2</v>
      </c>
      <c r="K15" s="6">
        <v>7.0999999999999994E-2</v>
      </c>
      <c r="L15" s="6">
        <v>0.13400000000000001</v>
      </c>
      <c r="M15" s="6">
        <v>2.5999999999999999E-2</v>
      </c>
      <c r="N15" s="6">
        <v>3.6999999999999998E-2</v>
      </c>
    </row>
    <row r="16" spans="1:14" ht="15" thickBot="1" x14ac:dyDescent="0.35">
      <c r="A16" s="2" t="s">
        <v>56</v>
      </c>
      <c r="B16" s="3">
        <v>1403</v>
      </c>
      <c r="C16" s="3">
        <v>1403</v>
      </c>
      <c r="D16" s="3">
        <v>0</v>
      </c>
      <c r="E16" s="3">
        <v>0</v>
      </c>
      <c r="F16" s="3">
        <v>0.78700000000000003</v>
      </c>
      <c r="G16" s="6">
        <v>1.7000000000000001E-2</v>
      </c>
      <c r="H16" s="6">
        <v>0.02</v>
      </c>
      <c r="I16" s="6">
        <v>2.3E-2</v>
      </c>
      <c r="J16" s="6">
        <v>3.4000000000000002E-2</v>
      </c>
      <c r="K16" s="6">
        <v>6.4000000000000001E-2</v>
      </c>
      <c r="L16" s="4">
        <v>0.41</v>
      </c>
      <c r="M16" s="6">
        <v>2.4E-2</v>
      </c>
      <c r="N16" s="6">
        <v>3.4000000000000002E-2</v>
      </c>
    </row>
    <row r="17" spans="1:14" ht="15" thickBot="1" x14ac:dyDescent="0.35">
      <c r="A17" s="2" t="s">
        <v>57</v>
      </c>
      <c r="B17" s="3">
        <v>1404</v>
      </c>
      <c r="C17" s="3">
        <v>1404</v>
      </c>
      <c r="D17" s="3">
        <v>0</v>
      </c>
      <c r="E17" s="3">
        <v>0</v>
      </c>
      <c r="F17" s="3">
        <v>0.78700000000000003</v>
      </c>
      <c r="G17" s="6">
        <v>1.6E-2</v>
      </c>
      <c r="H17" s="6">
        <v>0.02</v>
      </c>
      <c r="I17" s="6">
        <v>2.3E-2</v>
      </c>
      <c r="J17" s="6">
        <v>3.1E-2</v>
      </c>
      <c r="K17" s="6">
        <v>4.9000000000000002E-2</v>
      </c>
      <c r="L17" s="6">
        <v>0.155</v>
      </c>
      <c r="M17" s="6">
        <v>2.1999999999999999E-2</v>
      </c>
      <c r="N17" s="6">
        <v>0.03</v>
      </c>
    </row>
    <row r="18" spans="1:14" ht="15" thickBot="1" x14ac:dyDescent="0.35">
      <c r="A18" s="2" t="s">
        <v>58</v>
      </c>
      <c r="B18" s="3">
        <v>1404</v>
      </c>
      <c r="C18" s="3">
        <v>1404</v>
      </c>
      <c r="D18" s="3">
        <v>0</v>
      </c>
      <c r="E18" s="3">
        <v>0</v>
      </c>
      <c r="F18" s="3">
        <v>0.78700000000000003</v>
      </c>
      <c r="G18" s="6">
        <v>1.6E-2</v>
      </c>
      <c r="H18" s="6">
        <v>0.02</v>
      </c>
      <c r="I18" s="6">
        <v>2.1999999999999999E-2</v>
      </c>
      <c r="J18" s="6">
        <v>3.1E-2</v>
      </c>
      <c r="K18" s="6">
        <v>4.1000000000000002E-2</v>
      </c>
      <c r="L18" s="6">
        <v>0.17599999999999999</v>
      </c>
      <c r="M18" s="6">
        <v>2.1000000000000001E-2</v>
      </c>
      <c r="N18" s="6">
        <v>3.1E-2</v>
      </c>
    </row>
    <row r="19" spans="1:14" ht="15" thickBot="1" x14ac:dyDescent="0.35">
      <c r="A19" s="2" t="s">
        <v>59</v>
      </c>
      <c r="B19" s="3">
        <v>1404</v>
      </c>
      <c r="C19" s="3">
        <v>1404</v>
      </c>
      <c r="D19" s="3">
        <v>0</v>
      </c>
      <c r="E19" s="3">
        <v>0</v>
      </c>
      <c r="F19" s="3">
        <v>0.78700000000000003</v>
      </c>
      <c r="G19" s="6">
        <v>1.6E-2</v>
      </c>
      <c r="H19" s="6">
        <v>0.02</v>
      </c>
      <c r="I19" s="6">
        <v>2.3E-2</v>
      </c>
      <c r="J19" s="6">
        <v>3.1E-2</v>
      </c>
      <c r="K19" s="6">
        <v>4.7E-2</v>
      </c>
      <c r="L19" s="6">
        <v>0.16200000000000001</v>
      </c>
      <c r="M19" s="6">
        <v>2.1999999999999999E-2</v>
      </c>
      <c r="N19" s="6">
        <v>3.1E-2</v>
      </c>
    </row>
    <row r="20" spans="1:14" ht="15" thickBot="1" x14ac:dyDescent="0.35">
      <c r="A20" s="2" t="s">
        <v>61</v>
      </c>
      <c r="B20" s="3">
        <v>1406</v>
      </c>
      <c r="C20" s="3">
        <v>1406</v>
      </c>
      <c r="D20" s="3">
        <v>0</v>
      </c>
      <c r="E20" s="3">
        <v>0</v>
      </c>
      <c r="F20" s="3">
        <v>0.78700000000000003</v>
      </c>
      <c r="G20" s="6">
        <v>1.6E-2</v>
      </c>
      <c r="H20" s="6">
        <v>2.1000000000000001E-2</v>
      </c>
      <c r="I20" s="6">
        <v>2.4E-2</v>
      </c>
      <c r="J20" s="6">
        <v>3.4000000000000002E-2</v>
      </c>
      <c r="K20" s="6">
        <v>6.7000000000000004E-2</v>
      </c>
      <c r="L20" s="6">
        <v>0.20699999999999999</v>
      </c>
      <c r="M20" s="6">
        <v>2.3E-2</v>
      </c>
      <c r="N20" s="6">
        <v>3.3000000000000002E-2</v>
      </c>
    </row>
    <row r="21" spans="1:14" ht="15" thickBot="1" x14ac:dyDescent="0.35">
      <c r="A21" s="2" t="s">
        <v>64</v>
      </c>
      <c r="B21" s="3">
        <v>1406</v>
      </c>
      <c r="C21" s="3">
        <v>1406</v>
      </c>
      <c r="D21" s="3">
        <v>0</v>
      </c>
      <c r="E21" s="3">
        <v>0</v>
      </c>
      <c r="F21" s="3">
        <v>0.78700000000000003</v>
      </c>
      <c r="G21" s="6">
        <v>2.5999999999999999E-2</v>
      </c>
      <c r="H21" s="6">
        <v>3.5999999999999997E-2</v>
      </c>
      <c r="I21" s="6">
        <v>0.04</v>
      </c>
      <c r="J21" s="6">
        <v>5.2999999999999999E-2</v>
      </c>
      <c r="K21" s="6">
        <v>8.5000000000000006E-2</v>
      </c>
      <c r="L21" s="6">
        <v>0.16700000000000001</v>
      </c>
      <c r="M21" s="6">
        <v>3.9E-2</v>
      </c>
      <c r="N21" s="6">
        <v>5.2999999999999999E-2</v>
      </c>
    </row>
    <row r="22" spans="1:14" ht="15" thickBot="1" x14ac:dyDescent="0.35">
      <c r="A22" s="2" t="s">
        <v>65</v>
      </c>
      <c r="B22" s="3">
        <v>1405</v>
      </c>
      <c r="C22" s="3">
        <v>1405</v>
      </c>
      <c r="D22" s="3">
        <v>0</v>
      </c>
      <c r="E22" s="3">
        <v>0</v>
      </c>
      <c r="F22" s="3">
        <v>0.78700000000000003</v>
      </c>
      <c r="G22" s="6">
        <v>2E-3</v>
      </c>
      <c r="H22" s="6">
        <v>4.0000000000000001E-3</v>
      </c>
      <c r="I22" s="6">
        <v>4.0000000000000001E-3</v>
      </c>
      <c r="J22" s="6">
        <v>5.0000000000000001E-3</v>
      </c>
      <c r="K22" s="6">
        <v>8.9999999999999993E-3</v>
      </c>
      <c r="L22" s="6">
        <v>5.8000000000000003E-2</v>
      </c>
      <c r="M22" s="6">
        <v>4.0000000000000001E-3</v>
      </c>
      <c r="N22" s="6">
        <v>0</v>
      </c>
    </row>
    <row r="23" spans="1:14" ht="15" thickBot="1" x14ac:dyDescent="0.35">
      <c r="A23" s="2" t="s">
        <v>66</v>
      </c>
      <c r="B23" s="3">
        <v>1405</v>
      </c>
      <c r="C23" s="3">
        <v>1405</v>
      </c>
      <c r="D23" s="3">
        <v>0</v>
      </c>
      <c r="E23" s="3">
        <v>0</v>
      </c>
      <c r="F23" s="3">
        <v>0.78700000000000003</v>
      </c>
      <c r="G23" s="6">
        <v>2E-3</v>
      </c>
      <c r="H23" s="6">
        <v>4.0000000000000001E-3</v>
      </c>
      <c r="I23" s="6">
        <v>4.0000000000000001E-3</v>
      </c>
      <c r="J23" s="6">
        <v>5.0000000000000001E-3</v>
      </c>
      <c r="K23" s="6">
        <v>8.0000000000000002E-3</v>
      </c>
      <c r="L23" s="6">
        <v>1.7999999999999999E-2</v>
      </c>
      <c r="M23" s="6">
        <v>4.0000000000000001E-3</v>
      </c>
      <c r="N23" s="6">
        <v>0</v>
      </c>
    </row>
    <row r="24" spans="1:14" ht="15" thickBot="1" x14ac:dyDescent="0.35">
      <c r="A24" s="2" t="s">
        <v>67</v>
      </c>
      <c r="B24" s="3">
        <v>1403</v>
      </c>
      <c r="C24" s="3">
        <v>1403</v>
      </c>
      <c r="D24" s="3">
        <v>0</v>
      </c>
      <c r="E24" s="3">
        <v>0</v>
      </c>
      <c r="F24" s="3">
        <v>0.78700000000000003</v>
      </c>
      <c r="G24" s="6">
        <v>2E-3</v>
      </c>
      <c r="H24" s="6">
        <v>4.0000000000000001E-3</v>
      </c>
      <c r="I24" s="6">
        <v>4.0000000000000001E-3</v>
      </c>
      <c r="J24" s="6">
        <v>5.0000000000000001E-3</v>
      </c>
      <c r="K24" s="6">
        <v>8.0000000000000002E-3</v>
      </c>
      <c r="L24" s="6">
        <v>5.7000000000000002E-2</v>
      </c>
      <c r="M24" s="6">
        <v>4.0000000000000001E-3</v>
      </c>
      <c r="N24" s="6">
        <v>0</v>
      </c>
    </row>
    <row r="25" spans="1:14" ht="15" thickBot="1" x14ac:dyDescent="0.35">
      <c r="A25" s="2" t="s">
        <v>69</v>
      </c>
      <c r="B25" s="3">
        <v>1403</v>
      </c>
      <c r="C25" s="3">
        <v>1403</v>
      </c>
      <c r="D25" s="3">
        <v>0</v>
      </c>
      <c r="E25" s="3">
        <v>0</v>
      </c>
      <c r="F25" s="3">
        <v>0.78700000000000003</v>
      </c>
      <c r="G25" s="6">
        <v>2E-3</v>
      </c>
      <c r="H25" s="6">
        <v>4.0000000000000001E-3</v>
      </c>
      <c r="I25" s="6">
        <v>4.0000000000000001E-3</v>
      </c>
      <c r="J25" s="6">
        <v>5.0000000000000001E-3</v>
      </c>
      <c r="K25" s="6">
        <v>8.9999999999999993E-3</v>
      </c>
      <c r="L25" s="6">
        <v>5.8999999999999997E-2</v>
      </c>
      <c r="M25" s="6">
        <v>4.0000000000000001E-3</v>
      </c>
      <c r="N25" s="6">
        <v>0</v>
      </c>
    </row>
    <row r="26" spans="1:14" ht="15" thickBot="1" x14ac:dyDescent="0.35">
      <c r="A26" s="2" t="s">
        <v>70</v>
      </c>
      <c r="B26" s="3">
        <v>1405</v>
      </c>
      <c r="C26" s="3">
        <v>1405</v>
      </c>
      <c r="D26" s="3">
        <v>0</v>
      </c>
      <c r="E26" s="3">
        <v>0</v>
      </c>
      <c r="F26" s="3">
        <v>0.78700000000000003</v>
      </c>
      <c r="G26" s="6">
        <v>2E-3</v>
      </c>
      <c r="H26" s="6">
        <v>4.0000000000000001E-3</v>
      </c>
      <c r="I26" s="6">
        <v>4.0000000000000001E-3</v>
      </c>
      <c r="J26" s="6">
        <v>5.0000000000000001E-3</v>
      </c>
      <c r="K26" s="6">
        <v>8.0000000000000002E-3</v>
      </c>
      <c r="L26" s="6">
        <v>5.2999999999999999E-2</v>
      </c>
      <c r="M26" s="6">
        <v>4.0000000000000001E-3</v>
      </c>
      <c r="N26" s="6">
        <v>0</v>
      </c>
    </row>
    <row r="27" spans="1:14" ht="15" thickBot="1" x14ac:dyDescent="0.35">
      <c r="A27" s="2" t="s">
        <v>72</v>
      </c>
      <c r="B27" s="3">
        <v>1403</v>
      </c>
      <c r="C27" s="3">
        <v>1403</v>
      </c>
      <c r="D27" s="3">
        <v>0</v>
      </c>
      <c r="E27" s="3">
        <v>0</v>
      </c>
      <c r="F27" s="3">
        <v>0.78700000000000003</v>
      </c>
      <c r="G27" s="6">
        <v>2E-3</v>
      </c>
      <c r="H27" s="6">
        <v>4.0000000000000001E-3</v>
      </c>
      <c r="I27" s="6">
        <v>4.0000000000000001E-3</v>
      </c>
      <c r="J27" s="6">
        <v>5.0000000000000001E-3</v>
      </c>
      <c r="K27" s="6">
        <v>8.0000000000000002E-3</v>
      </c>
      <c r="L27" s="6">
        <v>8.1000000000000003E-2</v>
      </c>
      <c r="M27" s="6">
        <v>4.0000000000000001E-3</v>
      </c>
      <c r="N27" s="6">
        <v>0</v>
      </c>
    </row>
    <row r="28" spans="1:14" ht="15" thickBot="1" x14ac:dyDescent="0.35">
      <c r="A28" s="2" t="s">
        <v>73</v>
      </c>
      <c r="B28" s="3">
        <v>1405</v>
      </c>
      <c r="C28" s="3">
        <v>1405</v>
      </c>
      <c r="D28" s="3">
        <v>0</v>
      </c>
      <c r="E28" s="3">
        <v>0</v>
      </c>
      <c r="F28" s="3">
        <v>0.78700000000000003</v>
      </c>
      <c r="G28" s="6">
        <v>2E-3</v>
      </c>
      <c r="H28" s="6">
        <v>4.0000000000000001E-3</v>
      </c>
      <c r="I28" s="6">
        <v>4.0000000000000001E-3</v>
      </c>
      <c r="J28" s="6">
        <v>5.0000000000000001E-3</v>
      </c>
      <c r="K28" s="6">
        <v>1.0999999999999999E-2</v>
      </c>
      <c r="L28" s="6">
        <v>5.1999999999999998E-2</v>
      </c>
      <c r="M28" s="6">
        <v>4.0000000000000001E-3</v>
      </c>
      <c r="N28" s="6">
        <v>0</v>
      </c>
    </row>
    <row r="29" spans="1:14" ht="21" thickBot="1" x14ac:dyDescent="0.35">
      <c r="A29" s="2" t="s">
        <v>74</v>
      </c>
      <c r="B29" s="3">
        <v>1404</v>
      </c>
      <c r="C29" s="3">
        <v>1404</v>
      </c>
      <c r="D29" s="3">
        <v>0</v>
      </c>
      <c r="E29" s="3">
        <v>0</v>
      </c>
      <c r="F29" s="3">
        <v>0.78700000000000003</v>
      </c>
      <c r="G29" s="6">
        <v>2E-3</v>
      </c>
      <c r="H29" s="6">
        <v>4.0000000000000001E-3</v>
      </c>
      <c r="I29" s="6">
        <v>4.0000000000000001E-3</v>
      </c>
      <c r="J29" s="6">
        <v>5.0000000000000001E-3</v>
      </c>
      <c r="K29" s="6">
        <v>8.9999999999999993E-3</v>
      </c>
      <c r="L29" s="6">
        <v>5.8000000000000003E-2</v>
      </c>
      <c r="M29" s="6">
        <v>4.0000000000000001E-3</v>
      </c>
      <c r="N29" s="6">
        <v>0</v>
      </c>
    </row>
    <row r="30" spans="1:14" ht="15" thickBot="1" x14ac:dyDescent="0.35">
      <c r="A30" s="2" t="s">
        <v>76</v>
      </c>
      <c r="B30" s="3">
        <v>1406</v>
      </c>
      <c r="C30" s="3">
        <v>1406</v>
      </c>
      <c r="D30" s="3">
        <v>0</v>
      </c>
      <c r="E30" s="3">
        <v>0</v>
      </c>
      <c r="F30" s="3">
        <v>0.78600000000000003</v>
      </c>
      <c r="G30" s="6">
        <v>2E-3</v>
      </c>
      <c r="H30" s="6">
        <v>4.0000000000000001E-3</v>
      </c>
      <c r="I30" s="6">
        <v>4.0000000000000001E-3</v>
      </c>
      <c r="J30" s="6">
        <v>8.0000000000000002E-3</v>
      </c>
      <c r="K30" s="6">
        <v>1.0999999999999999E-2</v>
      </c>
      <c r="L30" s="6">
        <v>6.2E-2</v>
      </c>
      <c r="M30" s="6">
        <v>4.0000000000000001E-3</v>
      </c>
      <c r="N30" s="6">
        <v>0</v>
      </c>
    </row>
    <row r="31" spans="1:14" ht="15" thickBot="1" x14ac:dyDescent="0.35">
      <c r="A31" s="2" t="s">
        <v>77</v>
      </c>
      <c r="B31" s="3">
        <v>1406</v>
      </c>
      <c r="C31" s="3">
        <v>1406</v>
      </c>
      <c r="D31" s="3">
        <v>0</v>
      </c>
      <c r="E31" s="3">
        <v>0</v>
      </c>
      <c r="F31" s="3">
        <v>0.78600000000000003</v>
      </c>
      <c r="G31" s="6">
        <v>2E-3</v>
      </c>
      <c r="H31" s="6">
        <v>4.0000000000000001E-3</v>
      </c>
      <c r="I31" s="6">
        <v>4.0000000000000001E-3</v>
      </c>
      <c r="J31" s="6">
        <v>6.0000000000000001E-3</v>
      </c>
      <c r="K31" s="6">
        <v>2.5999999999999999E-2</v>
      </c>
      <c r="L31" s="6">
        <v>9.1999999999999998E-2</v>
      </c>
      <c r="M31" s="6">
        <v>4.0000000000000001E-3</v>
      </c>
      <c r="N31" s="6">
        <v>0</v>
      </c>
    </row>
    <row r="32" spans="1:14" ht="15" thickBot="1" x14ac:dyDescent="0.35">
      <c r="A32" s="2" t="s">
        <v>79</v>
      </c>
      <c r="B32" s="3">
        <v>1406</v>
      </c>
      <c r="C32" s="3">
        <v>1406</v>
      </c>
      <c r="D32" s="3">
        <v>0</v>
      </c>
      <c r="E32" s="3">
        <v>0</v>
      </c>
      <c r="F32" s="3">
        <v>0.78600000000000003</v>
      </c>
      <c r="G32" s="6">
        <v>2E-3</v>
      </c>
      <c r="H32" s="6">
        <v>4.0000000000000001E-3</v>
      </c>
      <c r="I32" s="6">
        <v>4.0000000000000001E-3</v>
      </c>
      <c r="J32" s="6">
        <v>5.0000000000000001E-3</v>
      </c>
      <c r="K32" s="6">
        <v>1.2E-2</v>
      </c>
      <c r="L32" s="6">
        <v>5.8999999999999997E-2</v>
      </c>
      <c r="M32" s="6">
        <v>4.0000000000000001E-3</v>
      </c>
      <c r="N32" s="6">
        <v>0</v>
      </c>
    </row>
    <row r="33" spans="1:14" ht="15" thickBot="1" x14ac:dyDescent="0.35">
      <c r="A33" s="2" t="s">
        <v>80</v>
      </c>
      <c r="B33" s="3">
        <v>1405</v>
      </c>
      <c r="C33" s="3">
        <v>1405</v>
      </c>
      <c r="D33" s="3">
        <v>0</v>
      </c>
      <c r="E33" s="3">
        <v>0</v>
      </c>
      <c r="F33" s="3">
        <v>0.78700000000000003</v>
      </c>
      <c r="G33" s="6">
        <v>2E-3</v>
      </c>
      <c r="H33" s="6">
        <v>4.0000000000000001E-3</v>
      </c>
      <c r="I33" s="6">
        <v>4.0000000000000001E-3</v>
      </c>
      <c r="J33" s="6">
        <v>6.0000000000000001E-3</v>
      </c>
      <c r="K33" s="6">
        <v>0.01</v>
      </c>
      <c r="L33" s="6">
        <v>6.6000000000000003E-2</v>
      </c>
      <c r="M33" s="6">
        <v>4.0000000000000001E-3</v>
      </c>
      <c r="N33" s="6">
        <v>0</v>
      </c>
    </row>
    <row r="34" spans="1:14" ht="15" thickBot="1" x14ac:dyDescent="0.35">
      <c r="A34" s="2" t="s">
        <v>82</v>
      </c>
      <c r="B34" s="3">
        <v>1403</v>
      </c>
      <c r="C34" s="3">
        <v>1403</v>
      </c>
      <c r="D34" s="3">
        <v>0</v>
      </c>
      <c r="E34" s="3">
        <v>0</v>
      </c>
      <c r="F34" s="3">
        <v>0.78700000000000003</v>
      </c>
      <c r="G34" s="6">
        <v>2E-3</v>
      </c>
      <c r="H34" s="6">
        <v>4.0000000000000001E-3</v>
      </c>
      <c r="I34" s="6">
        <v>4.0000000000000001E-3</v>
      </c>
      <c r="J34" s="6">
        <v>6.0000000000000001E-3</v>
      </c>
      <c r="K34" s="6">
        <v>0.01</v>
      </c>
      <c r="L34" s="6">
        <v>6.6000000000000003E-2</v>
      </c>
      <c r="M34" s="6">
        <v>4.0000000000000001E-3</v>
      </c>
      <c r="N34" s="6">
        <v>0</v>
      </c>
    </row>
    <row r="35" spans="1:14" ht="15" thickBot="1" x14ac:dyDescent="0.35">
      <c r="A35" s="2" t="s">
        <v>83</v>
      </c>
      <c r="B35" s="3">
        <v>1403</v>
      </c>
      <c r="C35" s="3">
        <v>1403</v>
      </c>
      <c r="D35" s="3">
        <v>0</v>
      </c>
      <c r="E35" s="3">
        <v>0</v>
      </c>
      <c r="F35" s="3">
        <v>0.78700000000000003</v>
      </c>
      <c r="G35" s="6">
        <v>2E-3</v>
      </c>
      <c r="H35" s="6">
        <v>4.0000000000000001E-3</v>
      </c>
      <c r="I35" s="6">
        <v>4.0000000000000001E-3</v>
      </c>
      <c r="J35" s="6">
        <v>5.0000000000000001E-3</v>
      </c>
      <c r="K35" s="6">
        <v>8.0000000000000002E-3</v>
      </c>
      <c r="L35" s="6">
        <v>3.5999999999999997E-2</v>
      </c>
      <c r="M35" s="6">
        <v>4.0000000000000001E-3</v>
      </c>
      <c r="N35" s="6">
        <v>0</v>
      </c>
    </row>
    <row r="36" spans="1:14" ht="15" thickBot="1" x14ac:dyDescent="0.35">
      <c r="A36" s="2" t="s">
        <v>84</v>
      </c>
      <c r="B36" s="3">
        <v>1405</v>
      </c>
      <c r="C36" s="3">
        <v>1405</v>
      </c>
      <c r="D36" s="3">
        <v>0</v>
      </c>
      <c r="E36" s="3">
        <v>0</v>
      </c>
      <c r="F36" s="3">
        <v>0.78700000000000003</v>
      </c>
      <c r="G36" s="6">
        <v>2E-3</v>
      </c>
      <c r="H36" s="6">
        <v>4.0000000000000001E-3</v>
      </c>
      <c r="I36" s="6">
        <v>4.0000000000000001E-3</v>
      </c>
      <c r="J36" s="6">
        <v>5.0000000000000001E-3</v>
      </c>
      <c r="K36" s="6">
        <v>0.01</v>
      </c>
      <c r="L36" s="6">
        <v>2.8000000000000001E-2</v>
      </c>
      <c r="M36" s="6">
        <v>4.0000000000000001E-3</v>
      </c>
      <c r="N36" s="6">
        <v>0</v>
      </c>
    </row>
    <row r="37" spans="1:14" ht="15" thickBot="1" x14ac:dyDescent="0.35">
      <c r="A37" s="2" t="s">
        <v>85</v>
      </c>
      <c r="B37" s="3">
        <v>1405</v>
      </c>
      <c r="C37" s="3">
        <v>1405</v>
      </c>
      <c r="D37" s="3">
        <v>0</v>
      </c>
      <c r="E37" s="3">
        <v>0</v>
      </c>
      <c r="F37" s="3">
        <v>0.78700000000000003</v>
      </c>
      <c r="G37" s="6">
        <v>2E-3</v>
      </c>
      <c r="H37" s="6">
        <v>4.0000000000000001E-3</v>
      </c>
      <c r="I37" s="6">
        <v>4.0000000000000001E-3</v>
      </c>
      <c r="J37" s="6">
        <v>5.0000000000000001E-3</v>
      </c>
      <c r="K37" s="6">
        <v>1.4E-2</v>
      </c>
      <c r="L37" s="6">
        <v>0.05</v>
      </c>
      <c r="M37" s="6">
        <v>4.0000000000000001E-3</v>
      </c>
      <c r="N37" s="6">
        <v>0</v>
      </c>
    </row>
    <row r="38" spans="1:14" ht="15" thickBot="1" x14ac:dyDescent="0.35">
      <c r="A38" s="2" t="s">
        <v>86</v>
      </c>
      <c r="B38" s="3">
        <v>1405</v>
      </c>
      <c r="C38" s="3">
        <v>1405</v>
      </c>
      <c r="D38" s="3">
        <v>0</v>
      </c>
      <c r="E38" s="3">
        <v>0</v>
      </c>
      <c r="F38" s="3">
        <v>0.78700000000000003</v>
      </c>
      <c r="G38" s="6">
        <v>2E-3</v>
      </c>
      <c r="H38" s="6">
        <v>4.0000000000000001E-3</v>
      </c>
      <c r="I38" s="6">
        <v>4.0000000000000001E-3</v>
      </c>
      <c r="J38" s="6">
        <v>5.0000000000000001E-3</v>
      </c>
      <c r="K38" s="6">
        <v>1.0999999999999999E-2</v>
      </c>
      <c r="L38" s="6">
        <v>4.8000000000000001E-2</v>
      </c>
      <c r="M38" s="6">
        <v>4.0000000000000001E-3</v>
      </c>
      <c r="N38" s="6">
        <v>0</v>
      </c>
    </row>
    <row r="39" spans="1:14" ht="15" thickBot="1" x14ac:dyDescent="0.35">
      <c r="A39" s="2" t="s">
        <v>90</v>
      </c>
      <c r="B39" s="3">
        <v>1406</v>
      </c>
      <c r="C39" s="3">
        <v>1406</v>
      </c>
      <c r="D39" s="3">
        <v>0</v>
      </c>
      <c r="E39" s="3">
        <v>0</v>
      </c>
      <c r="F39" s="3">
        <v>0.78700000000000003</v>
      </c>
      <c r="G39" s="6">
        <v>2E-3</v>
      </c>
      <c r="H39" s="6">
        <v>4.0000000000000001E-3</v>
      </c>
      <c r="I39" s="6">
        <v>4.0000000000000001E-3</v>
      </c>
      <c r="J39" s="6">
        <v>6.0000000000000001E-3</v>
      </c>
      <c r="K39" s="6">
        <v>0.01</v>
      </c>
      <c r="L39" s="6">
        <v>4.7E-2</v>
      </c>
      <c r="M39" s="6">
        <v>4.0000000000000001E-3</v>
      </c>
      <c r="N39" s="6">
        <v>0</v>
      </c>
    </row>
    <row r="40" spans="1:14" ht="15" thickBot="1" x14ac:dyDescent="0.35">
      <c r="A40" s="2" t="s">
        <v>92</v>
      </c>
      <c r="B40" s="3">
        <v>1402</v>
      </c>
      <c r="C40" s="3">
        <v>1402</v>
      </c>
      <c r="D40" s="3">
        <v>0</v>
      </c>
      <c r="E40" s="3">
        <v>0</v>
      </c>
      <c r="F40" s="3">
        <v>0.78700000000000003</v>
      </c>
      <c r="G40" s="4">
        <v>0.54200000000000004</v>
      </c>
      <c r="H40" s="4">
        <v>0.67900000000000005</v>
      </c>
      <c r="I40" s="5">
        <v>0.72699999999999998</v>
      </c>
      <c r="J40" s="5">
        <v>0.83499999999999996</v>
      </c>
      <c r="K40" s="5">
        <v>1.0569999999999999</v>
      </c>
      <c r="L40" s="5">
        <v>1.7230000000000001</v>
      </c>
      <c r="M40" s="4">
        <v>0.69699999999999995</v>
      </c>
      <c r="N40" s="5">
        <v>0.83499999999999996</v>
      </c>
    </row>
    <row r="41" spans="1:14" ht="15" thickBot="1" x14ac:dyDescent="0.35">
      <c r="A41" s="22" t="s">
        <v>94</v>
      </c>
      <c r="B41" s="23"/>
      <c r="C41" s="23"/>
      <c r="D41" s="23"/>
      <c r="E41" s="23"/>
      <c r="F41" s="23"/>
      <c r="G41" s="24"/>
      <c r="H41" s="24">
        <f>SUM(H3:H40)</f>
        <v>1.9100000000000001</v>
      </c>
      <c r="I41" s="24">
        <f t="shared" ref="I41:N41" si="0">SUM(I3:I40)</f>
        <v>2.0879999999999996</v>
      </c>
      <c r="J41" s="24">
        <f t="shared" si="0"/>
        <v>3.1409999999999973</v>
      </c>
      <c r="K41" s="24">
        <f t="shared" si="0"/>
        <v>4.270999999999999</v>
      </c>
      <c r="L41" s="24">
        <f t="shared" si="0"/>
        <v>10.566000000000003</v>
      </c>
      <c r="M41" s="24">
        <f t="shared" si="0"/>
        <v>2.04</v>
      </c>
      <c r="N41" s="24">
        <f t="shared" si="0"/>
        <v>3.0419999999999994</v>
      </c>
    </row>
    <row r="42" spans="1:14" ht="15" thickBot="1" x14ac:dyDescent="0.35">
      <c r="A42" s="2" t="s">
        <v>38</v>
      </c>
      <c r="B42" s="3">
        <v>1402</v>
      </c>
      <c r="C42" s="3">
        <v>1402</v>
      </c>
      <c r="D42" s="3">
        <v>0</v>
      </c>
      <c r="E42" s="3">
        <v>0</v>
      </c>
      <c r="F42" s="3">
        <v>0.78300000000000003</v>
      </c>
      <c r="G42" s="5">
        <v>1.665</v>
      </c>
      <c r="H42" s="5">
        <v>1.982</v>
      </c>
      <c r="I42" s="5">
        <v>2.12</v>
      </c>
      <c r="J42" s="5">
        <v>2.4860000000000002</v>
      </c>
      <c r="K42" s="5">
        <v>2.73</v>
      </c>
      <c r="L42" s="5">
        <v>3.5259999999999998</v>
      </c>
      <c r="M42" s="5">
        <v>2.0390000000000001</v>
      </c>
      <c r="N42" s="5">
        <v>2.4119999999999999</v>
      </c>
    </row>
    <row r="45" spans="1:14" ht="15" thickBot="1" x14ac:dyDescent="0.35"/>
    <row r="46" spans="1:14" ht="15" thickBot="1" x14ac:dyDescent="0.35">
      <c r="A46" s="14" t="s">
        <v>23</v>
      </c>
      <c r="B46" s="14" t="s">
        <v>24</v>
      </c>
      <c r="C46" s="14" t="s">
        <v>25</v>
      </c>
      <c r="D46" s="14" t="s">
        <v>26</v>
      </c>
      <c r="E46" s="14" t="s">
        <v>27</v>
      </c>
      <c r="F46" s="14" t="s">
        <v>28</v>
      </c>
      <c r="G46" s="14" t="s">
        <v>29</v>
      </c>
      <c r="H46" s="14" t="s">
        <v>30</v>
      </c>
      <c r="I46" s="14" t="s">
        <v>31</v>
      </c>
      <c r="J46" s="14" t="s">
        <v>32</v>
      </c>
      <c r="K46" s="14" t="s">
        <v>33</v>
      </c>
      <c r="L46" s="14" t="s">
        <v>34</v>
      </c>
      <c r="M46" s="14" t="s">
        <v>35</v>
      </c>
      <c r="N46" s="14" t="s">
        <v>36</v>
      </c>
    </row>
    <row r="47" spans="1:14" ht="15" thickBot="1" x14ac:dyDescent="0.35">
      <c r="A47" s="2" t="s">
        <v>43</v>
      </c>
      <c r="B47" s="3">
        <v>1089</v>
      </c>
      <c r="C47" s="3">
        <v>1089</v>
      </c>
      <c r="D47" s="3">
        <v>0</v>
      </c>
      <c r="E47" s="3">
        <v>0</v>
      </c>
      <c r="F47" s="3">
        <v>0.60799999999999998</v>
      </c>
      <c r="G47" s="6">
        <v>3.1E-2</v>
      </c>
      <c r="H47" s="6">
        <v>4.2999999999999997E-2</v>
      </c>
      <c r="I47" s="6">
        <v>4.8000000000000001E-2</v>
      </c>
      <c r="J47" s="6">
        <v>7.3999999999999996E-2</v>
      </c>
      <c r="K47" s="6">
        <v>0.24</v>
      </c>
      <c r="L47" s="4">
        <v>0.495</v>
      </c>
      <c r="M47" s="6">
        <v>0.05</v>
      </c>
      <c r="N47" s="6">
        <v>7.3999999999999996E-2</v>
      </c>
    </row>
    <row r="48" spans="1:14" ht="15" thickBot="1" x14ac:dyDescent="0.35">
      <c r="A48" s="2" t="s">
        <v>47</v>
      </c>
      <c r="B48" s="3">
        <v>1089</v>
      </c>
      <c r="C48" s="3">
        <v>1089</v>
      </c>
      <c r="D48" s="3">
        <v>0</v>
      </c>
      <c r="E48" s="3">
        <v>0</v>
      </c>
      <c r="F48" s="3">
        <v>0.60699999999999998</v>
      </c>
      <c r="G48" s="6">
        <v>1.9E-2</v>
      </c>
      <c r="H48" s="6">
        <v>2.3E-2</v>
      </c>
      <c r="I48" s="6">
        <v>2.5999999999999999E-2</v>
      </c>
      <c r="J48" s="6">
        <v>3.5000000000000003E-2</v>
      </c>
      <c r="K48" s="6">
        <v>6.2E-2</v>
      </c>
      <c r="L48" s="6">
        <v>0.17</v>
      </c>
      <c r="M48" s="6">
        <v>2.5000000000000001E-2</v>
      </c>
      <c r="N48" s="6">
        <v>3.5000000000000003E-2</v>
      </c>
    </row>
    <row r="49" spans="1:14" ht="15" thickBot="1" x14ac:dyDescent="0.35">
      <c r="A49" s="2" t="s">
        <v>50</v>
      </c>
      <c r="B49" s="3">
        <v>1089</v>
      </c>
      <c r="C49" s="3">
        <v>1089</v>
      </c>
      <c r="D49" s="3">
        <v>0</v>
      </c>
      <c r="E49" s="3">
        <v>0</v>
      </c>
      <c r="F49" s="3">
        <v>0.60699999999999998</v>
      </c>
      <c r="G49" s="6">
        <v>1.6E-2</v>
      </c>
      <c r="H49" s="6">
        <v>0.02</v>
      </c>
      <c r="I49" s="6">
        <v>2.1999999999999999E-2</v>
      </c>
      <c r="J49" s="6">
        <v>3.2000000000000001E-2</v>
      </c>
      <c r="K49" s="6">
        <v>4.2999999999999997E-2</v>
      </c>
      <c r="L49" s="6">
        <v>0.125</v>
      </c>
      <c r="M49" s="6">
        <v>2.1999999999999999E-2</v>
      </c>
      <c r="N49" s="6">
        <v>3.2000000000000001E-2</v>
      </c>
    </row>
    <row r="50" spans="1:14" ht="15" thickBot="1" x14ac:dyDescent="0.35">
      <c r="A50" s="2" t="s">
        <v>53</v>
      </c>
      <c r="B50" s="3">
        <v>1089</v>
      </c>
      <c r="C50" s="3">
        <v>1089</v>
      </c>
      <c r="D50" s="3">
        <v>0</v>
      </c>
      <c r="E50" s="3">
        <v>0</v>
      </c>
      <c r="F50" s="3">
        <v>0.60699999999999998</v>
      </c>
      <c r="G50" s="6">
        <v>0.109</v>
      </c>
      <c r="H50" s="6">
        <v>0.19</v>
      </c>
      <c r="I50" s="6">
        <v>0.22</v>
      </c>
      <c r="J50" s="4">
        <v>0.26600000000000001</v>
      </c>
      <c r="K50" s="4">
        <v>0.317</v>
      </c>
      <c r="L50" s="4">
        <v>0.56000000000000005</v>
      </c>
      <c r="M50" s="6">
        <v>0.19700000000000001</v>
      </c>
      <c r="N50" s="4">
        <v>0.26600000000000001</v>
      </c>
    </row>
    <row r="51" spans="1:14" ht="15" thickBot="1" x14ac:dyDescent="0.35">
      <c r="A51" s="2" t="s">
        <v>60</v>
      </c>
      <c r="B51" s="3">
        <v>1089</v>
      </c>
      <c r="C51" s="3">
        <v>1089</v>
      </c>
      <c r="D51" s="3">
        <v>0</v>
      </c>
      <c r="E51" s="3">
        <v>0</v>
      </c>
      <c r="F51" s="3">
        <v>0.60699999999999998</v>
      </c>
      <c r="G51" s="6">
        <v>1.7000000000000001E-2</v>
      </c>
      <c r="H51" s="6">
        <v>2.1000000000000001E-2</v>
      </c>
      <c r="I51" s="6">
        <v>2.4E-2</v>
      </c>
      <c r="J51" s="6">
        <v>3.5999999999999997E-2</v>
      </c>
      <c r="K51" s="6">
        <v>6.6000000000000003E-2</v>
      </c>
      <c r="L51" s="6">
        <v>0.20499999999999999</v>
      </c>
      <c r="M51" s="6">
        <v>2.3E-2</v>
      </c>
      <c r="N51" s="6">
        <v>3.5999999999999997E-2</v>
      </c>
    </row>
    <row r="52" spans="1:14" ht="15" thickBot="1" x14ac:dyDescent="0.35">
      <c r="A52" s="2" t="s">
        <v>62</v>
      </c>
      <c r="B52" s="3">
        <v>1089</v>
      </c>
      <c r="C52" s="3">
        <v>1089</v>
      </c>
      <c r="D52" s="3">
        <v>0</v>
      </c>
      <c r="E52" s="3">
        <v>0</v>
      </c>
      <c r="F52" s="3">
        <v>0.60699999999999998</v>
      </c>
      <c r="G52" s="6">
        <v>1.7000000000000001E-2</v>
      </c>
      <c r="H52" s="6">
        <v>2.3E-2</v>
      </c>
      <c r="I52" s="6">
        <v>2.5999999999999999E-2</v>
      </c>
      <c r="J52" s="6">
        <v>0.04</v>
      </c>
      <c r="K52" s="6">
        <v>7.3999999999999996E-2</v>
      </c>
      <c r="L52" s="6">
        <v>0.219</v>
      </c>
      <c r="M52" s="6">
        <v>2.5000000000000001E-2</v>
      </c>
      <c r="N52" s="6">
        <v>0.04</v>
      </c>
    </row>
    <row r="53" spans="1:14" ht="15" thickBot="1" x14ac:dyDescent="0.35">
      <c r="A53" s="2" t="s">
        <v>63</v>
      </c>
      <c r="B53" s="3">
        <v>1089</v>
      </c>
      <c r="C53" s="3">
        <v>1089</v>
      </c>
      <c r="D53" s="3">
        <v>0</v>
      </c>
      <c r="E53" s="3">
        <v>0</v>
      </c>
      <c r="F53" s="3">
        <v>0.60699999999999998</v>
      </c>
      <c r="G53" s="6">
        <v>3.4000000000000002E-2</v>
      </c>
      <c r="H53" s="6">
        <v>3.9E-2</v>
      </c>
      <c r="I53" s="6">
        <v>4.2999999999999997E-2</v>
      </c>
      <c r="J53" s="6">
        <v>5.3999999999999999E-2</v>
      </c>
      <c r="K53" s="6">
        <v>7.2999999999999995E-2</v>
      </c>
      <c r="L53" s="6">
        <v>0.20899999999999999</v>
      </c>
      <c r="M53" s="6">
        <v>4.1000000000000002E-2</v>
      </c>
      <c r="N53" s="6">
        <v>5.3999999999999999E-2</v>
      </c>
    </row>
    <row r="54" spans="1:14" ht="15" thickBot="1" x14ac:dyDescent="0.35">
      <c r="A54" s="2" t="s">
        <v>68</v>
      </c>
      <c r="B54" s="3">
        <v>1089</v>
      </c>
      <c r="C54" s="3">
        <v>1089</v>
      </c>
      <c r="D54" s="3">
        <v>0</v>
      </c>
      <c r="E54" s="3">
        <v>0</v>
      </c>
      <c r="F54" s="3">
        <v>0.60699999999999998</v>
      </c>
      <c r="G54" s="6">
        <v>2E-3</v>
      </c>
      <c r="H54" s="6">
        <v>4.0000000000000001E-3</v>
      </c>
      <c r="I54" s="6">
        <v>4.0000000000000001E-3</v>
      </c>
      <c r="J54" s="6">
        <v>8.9999999999999993E-3</v>
      </c>
      <c r="K54" s="6">
        <v>1.0999999999999999E-2</v>
      </c>
      <c r="L54" s="6">
        <v>7.8E-2</v>
      </c>
      <c r="M54" s="6">
        <v>5.0000000000000001E-3</v>
      </c>
      <c r="N54" s="6">
        <v>0</v>
      </c>
    </row>
    <row r="55" spans="1:14" ht="15" thickBot="1" x14ac:dyDescent="0.35">
      <c r="A55" s="2" t="s">
        <v>71</v>
      </c>
      <c r="B55" s="3">
        <v>1089</v>
      </c>
      <c r="C55" s="3">
        <v>1089</v>
      </c>
      <c r="D55" s="3">
        <v>0</v>
      </c>
      <c r="E55" s="3">
        <v>0</v>
      </c>
      <c r="F55" s="3">
        <v>0.60699999999999998</v>
      </c>
      <c r="G55" s="6">
        <v>2E-3</v>
      </c>
      <c r="H55" s="6">
        <v>4.0000000000000001E-3</v>
      </c>
      <c r="I55" s="6">
        <v>8.9999999999999993E-3</v>
      </c>
      <c r="J55" s="6">
        <v>0.01</v>
      </c>
      <c r="K55" s="6">
        <v>1.7999999999999999E-2</v>
      </c>
      <c r="L55" s="6">
        <v>7.5999999999999998E-2</v>
      </c>
      <c r="M55" s="6">
        <v>6.0000000000000001E-3</v>
      </c>
      <c r="N55" s="6">
        <v>0</v>
      </c>
    </row>
    <row r="56" spans="1:14" ht="15" thickBot="1" x14ac:dyDescent="0.35">
      <c r="A56" s="2" t="s">
        <v>75</v>
      </c>
      <c r="B56" s="3">
        <v>1089</v>
      </c>
      <c r="C56" s="3">
        <v>1089</v>
      </c>
      <c r="D56" s="3">
        <v>0</v>
      </c>
      <c r="E56" s="3">
        <v>0</v>
      </c>
      <c r="F56" s="3">
        <v>0.60699999999999998</v>
      </c>
      <c r="G56" s="6">
        <v>2E-3</v>
      </c>
      <c r="H56" s="6">
        <v>4.0000000000000001E-3</v>
      </c>
      <c r="I56" s="6">
        <v>4.0000000000000001E-3</v>
      </c>
      <c r="J56" s="6">
        <v>8.9999999999999993E-3</v>
      </c>
      <c r="K56" s="6">
        <v>1.2999999999999999E-2</v>
      </c>
      <c r="L56" s="6">
        <v>6.0999999999999999E-2</v>
      </c>
      <c r="M56" s="6">
        <v>5.0000000000000001E-3</v>
      </c>
      <c r="N56" s="6">
        <v>0</v>
      </c>
    </row>
    <row r="57" spans="1:14" ht="15" thickBot="1" x14ac:dyDescent="0.35">
      <c r="A57" s="2" t="s">
        <v>78</v>
      </c>
      <c r="B57" s="3">
        <v>1089</v>
      </c>
      <c r="C57" s="3">
        <v>1089</v>
      </c>
      <c r="D57" s="3">
        <v>0</v>
      </c>
      <c r="E57" s="3">
        <v>0</v>
      </c>
      <c r="F57" s="3">
        <v>0.60699999999999998</v>
      </c>
      <c r="G57" s="6">
        <v>2E-3</v>
      </c>
      <c r="H57" s="6">
        <v>4.0000000000000001E-3</v>
      </c>
      <c r="I57" s="6">
        <v>4.0000000000000001E-3</v>
      </c>
      <c r="J57" s="6">
        <v>5.0000000000000001E-3</v>
      </c>
      <c r="K57" s="6">
        <v>1.7999999999999999E-2</v>
      </c>
      <c r="L57" s="6">
        <v>0.09</v>
      </c>
      <c r="M57" s="6">
        <v>4.0000000000000001E-3</v>
      </c>
      <c r="N57" s="6">
        <v>0</v>
      </c>
    </row>
    <row r="58" spans="1:14" ht="15" thickBot="1" x14ac:dyDescent="0.35">
      <c r="A58" s="2" t="s">
        <v>81</v>
      </c>
      <c r="B58" s="3">
        <v>1089</v>
      </c>
      <c r="C58" s="3">
        <v>1089</v>
      </c>
      <c r="D58" s="3">
        <v>0</v>
      </c>
      <c r="E58" s="3">
        <v>0</v>
      </c>
      <c r="F58" s="3">
        <v>0.60699999999999998</v>
      </c>
      <c r="G58" s="6">
        <v>2E-3</v>
      </c>
      <c r="H58" s="6">
        <v>4.0000000000000001E-3</v>
      </c>
      <c r="I58" s="6">
        <v>4.0000000000000001E-3</v>
      </c>
      <c r="J58" s="6">
        <v>6.0000000000000001E-3</v>
      </c>
      <c r="K58" s="6">
        <v>1.0999999999999999E-2</v>
      </c>
      <c r="L58" s="6">
        <v>0.05</v>
      </c>
      <c r="M58" s="6">
        <v>4.0000000000000001E-3</v>
      </c>
      <c r="N58" s="6">
        <v>0</v>
      </c>
    </row>
    <row r="59" spans="1:14" ht="15" thickBot="1" x14ac:dyDescent="0.35">
      <c r="A59" s="2" t="s">
        <v>87</v>
      </c>
      <c r="B59" s="3">
        <v>1089</v>
      </c>
      <c r="C59" s="3">
        <v>1089</v>
      </c>
      <c r="D59" s="3">
        <v>0</v>
      </c>
      <c r="E59" s="3">
        <v>0</v>
      </c>
      <c r="F59" s="3">
        <v>0.60699999999999998</v>
      </c>
      <c r="G59" s="6">
        <v>2E-3</v>
      </c>
      <c r="H59" s="6">
        <v>4.0000000000000001E-3</v>
      </c>
      <c r="I59" s="6">
        <v>4.0000000000000001E-3</v>
      </c>
      <c r="J59" s="6">
        <v>5.0000000000000001E-3</v>
      </c>
      <c r="K59" s="6">
        <v>0.03</v>
      </c>
      <c r="L59" s="6">
        <v>8.5000000000000006E-2</v>
      </c>
      <c r="M59" s="6">
        <v>4.0000000000000001E-3</v>
      </c>
      <c r="N59" s="6">
        <v>0</v>
      </c>
    </row>
    <row r="60" spans="1:14" ht="15" thickBot="1" x14ac:dyDescent="0.35">
      <c r="A60" s="2" t="s">
        <v>88</v>
      </c>
      <c r="B60" s="3">
        <v>1089</v>
      </c>
      <c r="C60" s="3">
        <v>1089</v>
      </c>
      <c r="D60" s="3">
        <v>0</v>
      </c>
      <c r="E60" s="3">
        <v>0</v>
      </c>
      <c r="F60" s="3">
        <v>0.60699999999999998</v>
      </c>
      <c r="G60" s="6">
        <v>2E-3</v>
      </c>
      <c r="H60" s="6">
        <v>4.0000000000000001E-3</v>
      </c>
      <c r="I60" s="6">
        <v>4.0000000000000001E-3</v>
      </c>
      <c r="J60" s="6">
        <v>5.0000000000000001E-3</v>
      </c>
      <c r="K60" s="6">
        <v>1.2E-2</v>
      </c>
      <c r="L60" s="6">
        <v>8.4000000000000005E-2</v>
      </c>
      <c r="M60" s="6">
        <v>4.0000000000000001E-3</v>
      </c>
      <c r="N60" s="6">
        <v>0</v>
      </c>
    </row>
    <row r="61" spans="1:14" ht="15" thickBot="1" x14ac:dyDescent="0.35">
      <c r="A61" s="2" t="s">
        <v>89</v>
      </c>
      <c r="B61" s="3">
        <v>1089</v>
      </c>
      <c r="C61" s="3">
        <v>1089</v>
      </c>
      <c r="D61" s="3">
        <v>0</v>
      </c>
      <c r="E61" s="3">
        <v>0</v>
      </c>
      <c r="F61" s="3">
        <v>0.60699999999999998</v>
      </c>
      <c r="G61" s="6">
        <v>2E-3</v>
      </c>
      <c r="H61" s="6">
        <v>4.0000000000000001E-3</v>
      </c>
      <c r="I61" s="6">
        <v>4.0000000000000001E-3</v>
      </c>
      <c r="J61" s="6">
        <v>5.0000000000000001E-3</v>
      </c>
      <c r="K61" s="6">
        <v>8.9999999999999993E-3</v>
      </c>
      <c r="L61" s="6">
        <v>8.6999999999999994E-2</v>
      </c>
      <c r="M61" s="6">
        <v>4.0000000000000001E-3</v>
      </c>
      <c r="N61" s="6">
        <v>0</v>
      </c>
    </row>
    <row r="62" spans="1:14" ht="15" thickBot="1" x14ac:dyDescent="0.35">
      <c r="A62" s="2" t="s">
        <v>91</v>
      </c>
      <c r="B62" s="3">
        <v>1089</v>
      </c>
      <c r="C62" s="3">
        <v>1089</v>
      </c>
      <c r="D62" s="3">
        <v>0</v>
      </c>
      <c r="E62" s="3">
        <v>0</v>
      </c>
      <c r="F62" s="3">
        <v>0.60699999999999998</v>
      </c>
      <c r="G62" s="4">
        <v>0.502</v>
      </c>
      <c r="H62" s="4">
        <v>0.65700000000000003</v>
      </c>
      <c r="I62" s="5">
        <v>0.82299999999999995</v>
      </c>
      <c r="J62" s="5">
        <v>0.997</v>
      </c>
      <c r="K62" s="5">
        <v>1.1279999999999999</v>
      </c>
      <c r="L62" s="5">
        <v>1.552</v>
      </c>
      <c r="M62" s="5">
        <v>0.71499999999999997</v>
      </c>
      <c r="N62" s="5">
        <v>0.997</v>
      </c>
    </row>
    <row r="63" spans="1:14" ht="15" thickBot="1" x14ac:dyDescent="0.35">
      <c r="A63" s="16" t="s">
        <v>94</v>
      </c>
      <c r="B63" s="17"/>
      <c r="C63" s="17"/>
      <c r="D63" s="17"/>
      <c r="E63" s="17"/>
      <c r="F63" s="17"/>
      <c r="G63" s="18">
        <f>SUM(G47:G62)</f>
        <v>0.76100000000000001</v>
      </c>
      <c r="H63" s="18">
        <f t="shared" ref="H63:N63" si="1">SUM(H47:H62)</f>
        <v>1.048</v>
      </c>
      <c r="I63" s="18">
        <f t="shared" si="1"/>
        <v>1.2690000000000001</v>
      </c>
      <c r="J63" s="18">
        <f t="shared" si="1"/>
        <v>1.5880000000000001</v>
      </c>
      <c r="K63" s="18">
        <f t="shared" si="1"/>
        <v>2.125</v>
      </c>
      <c r="L63" s="18">
        <f t="shared" si="1"/>
        <v>4.1460000000000008</v>
      </c>
      <c r="M63" s="18">
        <f t="shared" si="1"/>
        <v>1.1340000000000001</v>
      </c>
      <c r="N63" s="18">
        <f t="shared" si="1"/>
        <v>1.534</v>
      </c>
    </row>
    <row r="64" spans="1:14" ht="15" thickBot="1" x14ac:dyDescent="0.35">
      <c r="A64" s="2" t="s">
        <v>37</v>
      </c>
      <c r="B64" s="3">
        <v>1089</v>
      </c>
      <c r="C64" s="3">
        <v>1089</v>
      </c>
      <c r="D64" s="3">
        <v>0</v>
      </c>
      <c r="E64" s="3">
        <v>0</v>
      </c>
      <c r="F64" s="3">
        <v>0.60599999999999998</v>
      </c>
      <c r="G64" s="18">
        <f>SUM(G48:G63)</f>
        <v>1.4910000000000001</v>
      </c>
      <c r="H64" s="5">
        <v>1.0840000000000001</v>
      </c>
      <c r="I64" s="5">
        <v>1.252</v>
      </c>
      <c r="J64" s="5">
        <v>1.4690000000000001</v>
      </c>
      <c r="K64" s="5">
        <v>1.68</v>
      </c>
      <c r="L64" s="5">
        <v>2.17</v>
      </c>
      <c r="M64" s="5">
        <v>1.135</v>
      </c>
      <c r="N64" s="5">
        <v>1.431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320DD-6F4A-4F4C-A4F1-1553AFEF2FD7}">
  <dimension ref="A1:N64"/>
  <sheetViews>
    <sheetView topLeftCell="A40" workbookViewId="0">
      <selection activeCell="H64" sqref="H64:N64"/>
    </sheetView>
  </sheetViews>
  <sheetFormatPr defaultRowHeight="14.4" x14ac:dyDescent="0.3"/>
  <cols>
    <col min="1" max="1" width="52.33203125" customWidth="1"/>
  </cols>
  <sheetData>
    <row r="1" spans="1:14" ht="15" thickBot="1" x14ac:dyDescent="0.35">
      <c r="A1" t="s">
        <v>93</v>
      </c>
    </row>
    <row r="2" spans="1:14" s="15" customFormat="1" ht="15" thickBot="1" x14ac:dyDescent="0.35">
      <c r="A2" s="14" t="s">
        <v>23</v>
      </c>
      <c r="B2" s="14" t="s">
        <v>24</v>
      </c>
      <c r="C2" s="14" t="s">
        <v>25</v>
      </c>
      <c r="D2" s="14" t="s">
        <v>26</v>
      </c>
      <c r="E2" s="14" t="s">
        <v>27</v>
      </c>
      <c r="F2" s="14" t="s">
        <v>28</v>
      </c>
      <c r="G2" s="14" t="s">
        <v>29</v>
      </c>
      <c r="H2" s="14" t="s">
        <v>30</v>
      </c>
      <c r="I2" s="14" t="s">
        <v>31</v>
      </c>
      <c r="J2" s="14" t="s">
        <v>32</v>
      </c>
      <c r="K2" s="14" t="s">
        <v>33</v>
      </c>
      <c r="L2" s="14" t="s">
        <v>34</v>
      </c>
      <c r="M2" s="14" t="s">
        <v>35</v>
      </c>
      <c r="N2" s="14" t="s">
        <v>36</v>
      </c>
    </row>
    <row r="3" spans="1:14" ht="15" thickBot="1" x14ac:dyDescent="0.35">
      <c r="A3" s="2" t="s">
        <v>39</v>
      </c>
      <c r="B3" s="3">
        <v>1453</v>
      </c>
      <c r="C3" s="3">
        <v>1453</v>
      </c>
      <c r="D3" s="3">
        <v>0</v>
      </c>
      <c r="E3" s="3">
        <v>0</v>
      </c>
      <c r="F3" s="3">
        <v>0.81100000000000005</v>
      </c>
      <c r="G3" s="6">
        <v>1.4999999999999999E-2</v>
      </c>
      <c r="H3" s="6">
        <v>1.9E-2</v>
      </c>
      <c r="I3" s="6">
        <v>2.1000000000000001E-2</v>
      </c>
      <c r="J3" s="6">
        <v>3.1E-2</v>
      </c>
      <c r="K3" s="6">
        <v>8.5999999999999993E-2</v>
      </c>
      <c r="L3" s="4">
        <v>0.52900000000000003</v>
      </c>
      <c r="M3" s="6">
        <v>2.1999999999999999E-2</v>
      </c>
      <c r="N3" s="6">
        <v>3.1E-2</v>
      </c>
    </row>
    <row r="4" spans="1:14" ht="15" thickBot="1" x14ac:dyDescent="0.35">
      <c r="A4" s="2" t="s">
        <v>40</v>
      </c>
      <c r="B4" s="3">
        <v>1452</v>
      </c>
      <c r="C4" s="3">
        <v>1452</v>
      </c>
      <c r="D4" s="3">
        <v>0</v>
      </c>
      <c r="E4" s="3">
        <v>0</v>
      </c>
      <c r="F4" s="3">
        <v>0.81</v>
      </c>
      <c r="G4" s="6">
        <v>5.1999999999999998E-2</v>
      </c>
      <c r="H4" s="6">
        <v>6.0999999999999999E-2</v>
      </c>
      <c r="I4" s="6">
        <v>6.8000000000000005E-2</v>
      </c>
      <c r="J4" s="6">
        <v>8.2000000000000003E-2</v>
      </c>
      <c r="K4" s="6">
        <v>0.111</v>
      </c>
      <c r="L4" s="4">
        <v>0.35599999999999998</v>
      </c>
      <c r="M4" s="6">
        <v>6.5000000000000002E-2</v>
      </c>
      <c r="N4" s="6">
        <v>8.2000000000000003E-2</v>
      </c>
    </row>
    <row r="5" spans="1:14" ht="15" thickBot="1" x14ac:dyDescent="0.35">
      <c r="A5" s="2" t="s">
        <v>41</v>
      </c>
      <c r="B5" s="3">
        <v>1451</v>
      </c>
      <c r="C5" s="3">
        <v>1451</v>
      </c>
      <c r="D5" s="3">
        <v>0</v>
      </c>
      <c r="E5" s="3">
        <v>0</v>
      </c>
      <c r="F5" s="3">
        <v>0.81</v>
      </c>
      <c r="G5" s="4">
        <v>0.25800000000000001</v>
      </c>
      <c r="H5" s="4">
        <v>0.315</v>
      </c>
      <c r="I5" s="4">
        <v>0.34</v>
      </c>
      <c r="J5" s="4">
        <v>0.39400000000000002</v>
      </c>
      <c r="K5" s="4">
        <v>0.46400000000000002</v>
      </c>
      <c r="L5" s="5">
        <v>1.407</v>
      </c>
      <c r="M5" s="4">
        <v>0.32400000000000001</v>
      </c>
      <c r="N5" s="4">
        <v>0.39400000000000002</v>
      </c>
    </row>
    <row r="6" spans="1:14" ht="15" thickBot="1" x14ac:dyDescent="0.35">
      <c r="A6" s="2" t="s">
        <v>42</v>
      </c>
      <c r="B6" s="3">
        <v>1453</v>
      </c>
      <c r="C6" s="3">
        <v>1453</v>
      </c>
      <c r="D6" s="3">
        <v>0</v>
      </c>
      <c r="E6" s="3">
        <v>0</v>
      </c>
      <c r="F6" s="3">
        <v>0.81100000000000005</v>
      </c>
      <c r="G6" s="6">
        <v>4.8000000000000001E-2</v>
      </c>
      <c r="H6" s="6">
        <v>5.8999999999999997E-2</v>
      </c>
      <c r="I6" s="6">
        <v>6.8000000000000005E-2</v>
      </c>
      <c r="J6" s="4">
        <v>0.28499999999999998</v>
      </c>
      <c r="K6" s="4">
        <v>0.33600000000000002</v>
      </c>
      <c r="L6" s="5">
        <v>1.4039999999999999</v>
      </c>
      <c r="M6" s="6">
        <v>7.8E-2</v>
      </c>
      <c r="N6" s="4">
        <v>0.28499999999999998</v>
      </c>
    </row>
    <row r="7" spans="1:14" ht="15" thickBot="1" x14ac:dyDescent="0.35">
      <c r="A7" s="2" t="s">
        <v>44</v>
      </c>
      <c r="B7" s="3">
        <v>1451</v>
      </c>
      <c r="C7" s="3">
        <v>1451</v>
      </c>
      <c r="D7" s="3">
        <v>0</v>
      </c>
      <c r="E7" s="3">
        <v>0</v>
      </c>
      <c r="F7" s="3">
        <v>0.81</v>
      </c>
      <c r="G7" s="6">
        <v>6.7000000000000004E-2</v>
      </c>
      <c r="H7" s="6">
        <v>8.2000000000000003E-2</v>
      </c>
      <c r="I7" s="6">
        <v>9.4E-2</v>
      </c>
      <c r="J7" s="4">
        <v>0.27300000000000002</v>
      </c>
      <c r="K7" s="4">
        <v>0.33500000000000002</v>
      </c>
      <c r="L7" s="5">
        <v>1.621</v>
      </c>
      <c r="M7" s="6">
        <v>0.1</v>
      </c>
      <c r="N7" s="4">
        <v>0.27300000000000002</v>
      </c>
    </row>
    <row r="8" spans="1:14" ht="15" thickBot="1" x14ac:dyDescent="0.35">
      <c r="A8" s="2" t="s">
        <v>45</v>
      </c>
      <c r="B8" s="3">
        <v>1453</v>
      </c>
      <c r="C8" s="3">
        <v>1453</v>
      </c>
      <c r="D8" s="3">
        <v>0</v>
      </c>
      <c r="E8" s="3">
        <v>0</v>
      </c>
      <c r="F8" s="3">
        <v>0.81100000000000005</v>
      </c>
      <c r="G8" s="6">
        <v>6.6000000000000003E-2</v>
      </c>
      <c r="H8" s="6">
        <v>7.5999999999999998E-2</v>
      </c>
      <c r="I8" s="6">
        <v>8.6999999999999994E-2</v>
      </c>
      <c r="J8" s="4">
        <v>0.25900000000000001</v>
      </c>
      <c r="K8" s="4">
        <v>0.32500000000000001</v>
      </c>
      <c r="L8" s="4">
        <v>0.41</v>
      </c>
      <c r="M8" s="6">
        <v>9.1999999999999998E-2</v>
      </c>
      <c r="N8" s="4">
        <v>0.25900000000000001</v>
      </c>
    </row>
    <row r="9" spans="1:14" ht="21" thickBot="1" x14ac:dyDescent="0.35">
      <c r="A9" s="2" t="s">
        <v>46</v>
      </c>
      <c r="B9" s="3">
        <v>1453</v>
      </c>
      <c r="C9" s="3">
        <v>1453</v>
      </c>
      <c r="D9" s="3">
        <v>0</v>
      </c>
      <c r="E9" s="3">
        <v>0</v>
      </c>
      <c r="F9" s="3">
        <v>0.81</v>
      </c>
      <c r="G9" s="6">
        <v>2.8000000000000001E-2</v>
      </c>
      <c r="H9" s="6">
        <v>3.5999999999999997E-2</v>
      </c>
      <c r="I9" s="6">
        <v>4.1000000000000002E-2</v>
      </c>
      <c r="J9" s="6">
        <v>5.3999999999999999E-2</v>
      </c>
      <c r="K9" s="6">
        <v>7.2999999999999995E-2</v>
      </c>
      <c r="L9" s="4">
        <v>0.55300000000000005</v>
      </c>
      <c r="M9" s="6">
        <v>3.9E-2</v>
      </c>
      <c r="N9" s="6">
        <v>5.3999999999999999E-2</v>
      </c>
    </row>
    <row r="10" spans="1:14" ht="15" thickBot="1" x14ac:dyDescent="0.35">
      <c r="A10" s="2" t="s">
        <v>48</v>
      </c>
      <c r="B10" s="3">
        <v>1455</v>
      </c>
      <c r="C10" s="3">
        <v>1455</v>
      </c>
      <c r="D10" s="3">
        <v>0</v>
      </c>
      <c r="E10" s="3">
        <v>0</v>
      </c>
      <c r="F10" s="3">
        <v>0.81</v>
      </c>
      <c r="G10" s="6">
        <v>1.4999999999999999E-2</v>
      </c>
      <c r="H10" s="6">
        <v>1.7999999999999999E-2</v>
      </c>
      <c r="I10" s="6">
        <v>2.1000000000000001E-2</v>
      </c>
      <c r="J10" s="6">
        <v>2.8000000000000001E-2</v>
      </c>
      <c r="K10" s="6">
        <v>3.5000000000000003E-2</v>
      </c>
      <c r="L10" s="4">
        <v>0.26100000000000001</v>
      </c>
      <c r="M10" s="6">
        <v>0.02</v>
      </c>
      <c r="N10" s="6">
        <v>2.8000000000000001E-2</v>
      </c>
    </row>
    <row r="11" spans="1:14" ht="15" thickBot="1" x14ac:dyDescent="0.35">
      <c r="A11" s="2" t="s">
        <v>49</v>
      </c>
      <c r="B11" s="3">
        <v>1455</v>
      </c>
      <c r="C11" s="3">
        <v>1455</v>
      </c>
      <c r="D11" s="3">
        <v>0</v>
      </c>
      <c r="E11" s="3">
        <v>0</v>
      </c>
      <c r="F11" s="3">
        <v>0.81</v>
      </c>
      <c r="G11" s="6">
        <v>1.2999999999999999E-2</v>
      </c>
      <c r="H11" s="6">
        <v>1.7000000000000001E-2</v>
      </c>
      <c r="I11" s="6">
        <v>0.02</v>
      </c>
      <c r="J11" s="6">
        <v>2.7E-2</v>
      </c>
      <c r="K11" s="6">
        <v>3.5999999999999997E-2</v>
      </c>
      <c r="L11" s="6">
        <v>0.111</v>
      </c>
      <c r="M11" s="6">
        <v>1.9E-2</v>
      </c>
      <c r="N11" s="6">
        <v>2.7E-2</v>
      </c>
    </row>
    <row r="12" spans="1:14" ht="15" thickBot="1" x14ac:dyDescent="0.35">
      <c r="A12" s="2" t="s">
        <v>51</v>
      </c>
      <c r="B12" s="3">
        <v>1455</v>
      </c>
      <c r="C12" s="3">
        <v>1455</v>
      </c>
      <c r="D12" s="3">
        <v>0</v>
      </c>
      <c r="E12" s="3">
        <v>0</v>
      </c>
      <c r="F12" s="3">
        <v>0.81</v>
      </c>
      <c r="G12" s="6">
        <v>1.4E-2</v>
      </c>
      <c r="H12" s="6">
        <v>0.02</v>
      </c>
      <c r="I12" s="6">
        <v>2.5000000000000001E-2</v>
      </c>
      <c r="J12" s="6">
        <v>3.4000000000000002E-2</v>
      </c>
      <c r="K12" s="6">
        <v>0.05</v>
      </c>
      <c r="L12" s="6">
        <v>0.19700000000000001</v>
      </c>
      <c r="M12" s="6">
        <v>2.1999999999999999E-2</v>
      </c>
      <c r="N12" s="6">
        <v>3.3000000000000002E-2</v>
      </c>
    </row>
    <row r="13" spans="1:14" ht="15" thickBot="1" x14ac:dyDescent="0.35">
      <c r="A13" s="2" t="s">
        <v>52</v>
      </c>
      <c r="B13" s="3">
        <v>1453</v>
      </c>
      <c r="C13" s="3">
        <v>1453</v>
      </c>
      <c r="D13" s="3">
        <v>0</v>
      </c>
      <c r="E13" s="3">
        <v>0</v>
      </c>
      <c r="F13" s="3">
        <v>0.81100000000000005</v>
      </c>
      <c r="G13" s="6">
        <v>1.4E-2</v>
      </c>
      <c r="H13" s="6">
        <v>1.7000000000000001E-2</v>
      </c>
      <c r="I13" s="6">
        <v>1.9E-2</v>
      </c>
      <c r="J13" s="6">
        <v>2.7E-2</v>
      </c>
      <c r="K13" s="6">
        <v>4.2000000000000003E-2</v>
      </c>
      <c r="L13" s="4">
        <v>0.27100000000000002</v>
      </c>
      <c r="M13" s="6">
        <v>1.9E-2</v>
      </c>
      <c r="N13" s="6">
        <v>2.7E-2</v>
      </c>
    </row>
    <row r="14" spans="1:14" ht="15" thickBot="1" x14ac:dyDescent="0.35">
      <c r="A14" s="2" t="s">
        <v>54</v>
      </c>
      <c r="B14" s="3">
        <v>1451</v>
      </c>
      <c r="C14" s="3">
        <v>1451</v>
      </c>
      <c r="D14" s="3">
        <v>0</v>
      </c>
      <c r="E14" s="3">
        <v>0</v>
      </c>
      <c r="F14" s="3">
        <v>0.81</v>
      </c>
      <c r="G14" s="6">
        <v>0.105</v>
      </c>
      <c r="H14" s="6">
        <v>0.182</v>
      </c>
      <c r="I14" s="6">
        <v>0.20699999999999999</v>
      </c>
      <c r="J14" s="6">
        <v>0.247</v>
      </c>
      <c r="K14" s="4">
        <v>0.28499999999999998</v>
      </c>
      <c r="L14" s="5">
        <v>0.72399999999999998</v>
      </c>
      <c r="M14" s="6">
        <v>0.187</v>
      </c>
      <c r="N14" s="6">
        <v>0.247</v>
      </c>
    </row>
    <row r="15" spans="1:14" ht="15" thickBot="1" x14ac:dyDescent="0.35">
      <c r="A15" s="2" t="s">
        <v>55</v>
      </c>
      <c r="B15" s="3">
        <v>1451</v>
      </c>
      <c r="C15" s="3">
        <v>1451</v>
      </c>
      <c r="D15" s="3">
        <v>0</v>
      </c>
      <c r="E15" s="3">
        <v>0</v>
      </c>
      <c r="F15" s="3">
        <v>0.81</v>
      </c>
      <c r="G15" s="6">
        <v>1.4E-2</v>
      </c>
      <c r="H15" s="6">
        <v>2.1000000000000001E-2</v>
      </c>
      <c r="I15" s="6">
        <v>2.5999999999999999E-2</v>
      </c>
      <c r="J15" s="6">
        <v>3.5999999999999997E-2</v>
      </c>
      <c r="K15" s="6">
        <v>5.0999999999999997E-2</v>
      </c>
      <c r="L15" s="6">
        <v>0.159</v>
      </c>
      <c r="M15" s="6">
        <v>2.3E-2</v>
      </c>
      <c r="N15" s="6">
        <v>3.5000000000000003E-2</v>
      </c>
    </row>
    <row r="16" spans="1:14" ht="15" thickBot="1" x14ac:dyDescent="0.35">
      <c r="A16" s="2" t="s">
        <v>56</v>
      </c>
      <c r="B16" s="3">
        <v>1452</v>
      </c>
      <c r="C16" s="3">
        <v>1452</v>
      </c>
      <c r="D16" s="3">
        <v>0</v>
      </c>
      <c r="E16" s="3">
        <v>0</v>
      </c>
      <c r="F16" s="3">
        <v>0.81</v>
      </c>
      <c r="G16" s="6">
        <v>1.4E-2</v>
      </c>
      <c r="H16" s="6">
        <v>1.7999999999999999E-2</v>
      </c>
      <c r="I16" s="6">
        <v>0.02</v>
      </c>
      <c r="J16" s="6">
        <v>3.1E-2</v>
      </c>
      <c r="K16" s="6">
        <v>6.0999999999999999E-2</v>
      </c>
      <c r="L16" s="4">
        <v>0.376</v>
      </c>
      <c r="M16" s="6">
        <v>2.1000000000000001E-2</v>
      </c>
      <c r="N16" s="6">
        <v>3.1E-2</v>
      </c>
    </row>
    <row r="17" spans="1:14" ht="15" thickBot="1" x14ac:dyDescent="0.35">
      <c r="A17" s="2" t="s">
        <v>57</v>
      </c>
      <c r="B17" s="3">
        <v>1453</v>
      </c>
      <c r="C17" s="3">
        <v>1453</v>
      </c>
      <c r="D17" s="3">
        <v>0</v>
      </c>
      <c r="E17" s="3">
        <v>0</v>
      </c>
      <c r="F17" s="3">
        <v>0.81100000000000005</v>
      </c>
      <c r="G17" s="6">
        <v>1.2999999999999999E-2</v>
      </c>
      <c r="H17" s="6">
        <v>1.7000000000000001E-2</v>
      </c>
      <c r="I17" s="6">
        <v>1.9E-2</v>
      </c>
      <c r="J17" s="6">
        <v>2.7E-2</v>
      </c>
      <c r="K17" s="6">
        <v>3.5999999999999997E-2</v>
      </c>
      <c r="L17" s="6">
        <v>5.8999999999999997E-2</v>
      </c>
      <c r="M17" s="6">
        <v>1.7999999999999999E-2</v>
      </c>
      <c r="N17" s="6">
        <v>2.7E-2</v>
      </c>
    </row>
    <row r="18" spans="1:14" ht="15" thickBot="1" x14ac:dyDescent="0.35">
      <c r="A18" s="2" t="s">
        <v>58</v>
      </c>
      <c r="B18" s="3">
        <v>1453</v>
      </c>
      <c r="C18" s="3">
        <v>1453</v>
      </c>
      <c r="D18" s="3">
        <v>0</v>
      </c>
      <c r="E18" s="3">
        <v>0</v>
      </c>
      <c r="F18" s="3">
        <v>0.81100000000000005</v>
      </c>
      <c r="G18" s="6">
        <v>1.2999999999999999E-2</v>
      </c>
      <c r="H18" s="6">
        <v>1.7000000000000001E-2</v>
      </c>
      <c r="I18" s="6">
        <v>1.9E-2</v>
      </c>
      <c r="J18" s="6">
        <v>2.5999999999999999E-2</v>
      </c>
      <c r="K18" s="6">
        <v>3.3000000000000002E-2</v>
      </c>
      <c r="L18" s="4">
        <v>0.28899999999999998</v>
      </c>
      <c r="M18" s="6">
        <v>1.9E-2</v>
      </c>
      <c r="N18" s="6">
        <v>2.5999999999999999E-2</v>
      </c>
    </row>
    <row r="19" spans="1:14" ht="15" thickBot="1" x14ac:dyDescent="0.35">
      <c r="A19" s="2" t="s">
        <v>59</v>
      </c>
      <c r="B19" s="3">
        <v>1453</v>
      </c>
      <c r="C19" s="3">
        <v>1453</v>
      </c>
      <c r="D19" s="3">
        <v>0</v>
      </c>
      <c r="E19" s="3">
        <v>0</v>
      </c>
      <c r="F19" s="3">
        <v>0.81100000000000005</v>
      </c>
      <c r="G19" s="6">
        <v>1.4E-2</v>
      </c>
      <c r="H19" s="6">
        <v>1.7000000000000001E-2</v>
      </c>
      <c r="I19" s="6">
        <v>0.02</v>
      </c>
      <c r="J19" s="6">
        <v>2.7E-2</v>
      </c>
      <c r="K19" s="6">
        <v>3.9E-2</v>
      </c>
      <c r="L19" s="6">
        <v>0.247</v>
      </c>
      <c r="M19" s="6">
        <v>1.9E-2</v>
      </c>
      <c r="N19" s="6">
        <v>2.7E-2</v>
      </c>
    </row>
    <row r="20" spans="1:14" ht="15" thickBot="1" x14ac:dyDescent="0.35">
      <c r="A20" s="2" t="s">
        <v>61</v>
      </c>
      <c r="B20" s="3">
        <v>1454</v>
      </c>
      <c r="C20" s="3">
        <v>1454</v>
      </c>
      <c r="D20" s="3">
        <v>0</v>
      </c>
      <c r="E20" s="3">
        <v>0</v>
      </c>
      <c r="F20" s="3">
        <v>0.81100000000000005</v>
      </c>
      <c r="G20" s="6">
        <v>1.4E-2</v>
      </c>
      <c r="H20" s="6">
        <v>1.7999999999999999E-2</v>
      </c>
      <c r="I20" s="6">
        <v>0.02</v>
      </c>
      <c r="J20" s="6">
        <v>2.9000000000000001E-2</v>
      </c>
      <c r="K20" s="6">
        <v>4.1000000000000002E-2</v>
      </c>
      <c r="L20" s="4">
        <v>0.27400000000000002</v>
      </c>
      <c r="M20" s="6">
        <v>0.02</v>
      </c>
      <c r="N20" s="6">
        <v>2.9000000000000001E-2</v>
      </c>
    </row>
    <row r="21" spans="1:14" ht="15" thickBot="1" x14ac:dyDescent="0.35">
      <c r="A21" s="2" t="s">
        <v>64</v>
      </c>
      <c r="B21" s="3">
        <v>1454</v>
      </c>
      <c r="C21" s="3">
        <v>1454</v>
      </c>
      <c r="D21" s="3">
        <v>0</v>
      </c>
      <c r="E21" s="3">
        <v>0</v>
      </c>
      <c r="F21" s="3">
        <v>0.81100000000000005</v>
      </c>
      <c r="G21" s="6">
        <v>2.5000000000000001E-2</v>
      </c>
      <c r="H21" s="6">
        <v>3.5000000000000003E-2</v>
      </c>
      <c r="I21" s="6">
        <v>3.9E-2</v>
      </c>
      <c r="J21" s="6">
        <v>0.05</v>
      </c>
      <c r="K21" s="6">
        <v>8.1000000000000003E-2</v>
      </c>
      <c r="L21" s="4">
        <v>0.26400000000000001</v>
      </c>
      <c r="M21" s="6">
        <v>3.7999999999999999E-2</v>
      </c>
      <c r="N21" s="6">
        <v>4.9000000000000002E-2</v>
      </c>
    </row>
    <row r="22" spans="1:14" ht="15" thickBot="1" x14ac:dyDescent="0.35">
      <c r="A22" s="2" t="s">
        <v>65</v>
      </c>
      <c r="B22" s="3">
        <v>1453</v>
      </c>
      <c r="C22" s="3">
        <v>1453</v>
      </c>
      <c r="D22" s="3">
        <v>0</v>
      </c>
      <c r="E22" s="3">
        <v>0</v>
      </c>
      <c r="F22" s="3">
        <v>0.81100000000000005</v>
      </c>
      <c r="G22" s="6">
        <v>2E-3</v>
      </c>
      <c r="H22" s="6">
        <v>4.0000000000000001E-3</v>
      </c>
      <c r="I22" s="6">
        <v>4.0000000000000001E-3</v>
      </c>
      <c r="J22" s="6">
        <v>6.0000000000000001E-3</v>
      </c>
      <c r="K22" s="6">
        <v>0.01</v>
      </c>
      <c r="L22" s="6">
        <v>4.7E-2</v>
      </c>
      <c r="M22" s="6">
        <v>4.0000000000000001E-3</v>
      </c>
      <c r="N22" s="6">
        <v>0</v>
      </c>
    </row>
    <row r="23" spans="1:14" ht="15" thickBot="1" x14ac:dyDescent="0.35">
      <c r="A23" s="2" t="s">
        <v>66</v>
      </c>
      <c r="B23" s="3">
        <v>1453</v>
      </c>
      <c r="C23" s="3">
        <v>1453</v>
      </c>
      <c r="D23" s="3">
        <v>0</v>
      </c>
      <c r="E23" s="3">
        <v>0</v>
      </c>
      <c r="F23" s="3">
        <v>0.81100000000000005</v>
      </c>
      <c r="G23" s="6">
        <v>2E-3</v>
      </c>
      <c r="H23" s="6">
        <v>4.0000000000000001E-3</v>
      </c>
      <c r="I23" s="6">
        <v>4.0000000000000001E-3</v>
      </c>
      <c r="J23" s="6">
        <v>6.0000000000000001E-3</v>
      </c>
      <c r="K23" s="6">
        <v>8.9999999999999993E-3</v>
      </c>
      <c r="L23" s="6">
        <v>0.04</v>
      </c>
      <c r="M23" s="6">
        <v>4.0000000000000001E-3</v>
      </c>
      <c r="N23" s="6">
        <v>0</v>
      </c>
    </row>
    <row r="24" spans="1:14" ht="15" thickBot="1" x14ac:dyDescent="0.35">
      <c r="A24" s="2" t="s">
        <v>67</v>
      </c>
      <c r="B24" s="3">
        <v>1451</v>
      </c>
      <c r="C24" s="3">
        <v>1451</v>
      </c>
      <c r="D24" s="3">
        <v>0</v>
      </c>
      <c r="E24" s="3">
        <v>0</v>
      </c>
      <c r="F24" s="3">
        <v>0.81</v>
      </c>
      <c r="G24" s="6">
        <v>2E-3</v>
      </c>
      <c r="H24" s="6">
        <v>4.0000000000000001E-3</v>
      </c>
      <c r="I24" s="6">
        <v>4.0000000000000001E-3</v>
      </c>
      <c r="J24" s="6">
        <v>6.0000000000000001E-3</v>
      </c>
      <c r="K24" s="6">
        <v>0.01</v>
      </c>
      <c r="L24" s="6">
        <v>2.5999999999999999E-2</v>
      </c>
      <c r="M24" s="6">
        <v>4.0000000000000001E-3</v>
      </c>
      <c r="N24" s="6">
        <v>0</v>
      </c>
    </row>
    <row r="25" spans="1:14" ht="15" thickBot="1" x14ac:dyDescent="0.35">
      <c r="A25" s="2" t="s">
        <v>69</v>
      </c>
      <c r="B25" s="3">
        <v>1451</v>
      </c>
      <c r="C25" s="3">
        <v>1451</v>
      </c>
      <c r="D25" s="3">
        <v>0</v>
      </c>
      <c r="E25" s="3">
        <v>0</v>
      </c>
      <c r="F25" s="3">
        <v>0.81</v>
      </c>
      <c r="G25" s="6">
        <v>2E-3</v>
      </c>
      <c r="H25" s="6">
        <v>4.0000000000000001E-3</v>
      </c>
      <c r="I25" s="6">
        <v>4.0000000000000001E-3</v>
      </c>
      <c r="J25" s="6">
        <v>6.0000000000000001E-3</v>
      </c>
      <c r="K25" s="6">
        <v>8.9999999999999993E-3</v>
      </c>
      <c r="L25" s="6">
        <v>3.1E-2</v>
      </c>
      <c r="M25" s="6">
        <v>4.0000000000000001E-3</v>
      </c>
      <c r="N25" s="6">
        <v>0</v>
      </c>
    </row>
    <row r="26" spans="1:14" ht="15" thickBot="1" x14ac:dyDescent="0.35">
      <c r="A26" s="2" t="s">
        <v>70</v>
      </c>
      <c r="B26" s="3">
        <v>1453</v>
      </c>
      <c r="C26" s="3">
        <v>1453</v>
      </c>
      <c r="D26" s="3">
        <v>0</v>
      </c>
      <c r="E26" s="3">
        <v>0</v>
      </c>
      <c r="F26" s="3">
        <v>0.81100000000000005</v>
      </c>
      <c r="G26" s="6">
        <v>2E-3</v>
      </c>
      <c r="H26" s="6">
        <v>4.0000000000000001E-3</v>
      </c>
      <c r="I26" s="6">
        <v>4.0000000000000001E-3</v>
      </c>
      <c r="J26" s="6">
        <v>6.0000000000000001E-3</v>
      </c>
      <c r="K26" s="6">
        <v>1.0999999999999999E-2</v>
      </c>
      <c r="L26" s="6">
        <v>4.1000000000000002E-2</v>
      </c>
      <c r="M26" s="6">
        <v>4.0000000000000001E-3</v>
      </c>
      <c r="N26" s="6">
        <v>0</v>
      </c>
    </row>
    <row r="27" spans="1:14" ht="15" thickBot="1" x14ac:dyDescent="0.35">
      <c r="A27" s="2" t="s">
        <v>72</v>
      </c>
      <c r="B27" s="3">
        <v>1451</v>
      </c>
      <c r="C27" s="3">
        <v>1451</v>
      </c>
      <c r="D27" s="3">
        <v>0</v>
      </c>
      <c r="E27" s="3">
        <v>0</v>
      </c>
      <c r="F27" s="3">
        <v>0.81</v>
      </c>
      <c r="G27" s="6">
        <v>2E-3</v>
      </c>
      <c r="H27" s="6">
        <v>4.0000000000000001E-3</v>
      </c>
      <c r="I27" s="6">
        <v>4.0000000000000001E-3</v>
      </c>
      <c r="J27" s="6">
        <v>6.0000000000000001E-3</v>
      </c>
      <c r="K27" s="6">
        <v>8.9999999999999993E-3</v>
      </c>
      <c r="L27" s="6">
        <v>3.3000000000000002E-2</v>
      </c>
      <c r="M27" s="6">
        <v>4.0000000000000001E-3</v>
      </c>
      <c r="N27" s="6">
        <v>0</v>
      </c>
    </row>
    <row r="28" spans="1:14" ht="15" thickBot="1" x14ac:dyDescent="0.35">
      <c r="A28" s="2" t="s">
        <v>73</v>
      </c>
      <c r="B28" s="3">
        <v>1453</v>
      </c>
      <c r="C28" s="3">
        <v>1453</v>
      </c>
      <c r="D28" s="3">
        <v>0</v>
      </c>
      <c r="E28" s="3">
        <v>0</v>
      </c>
      <c r="F28" s="3">
        <v>0.81100000000000005</v>
      </c>
      <c r="G28" s="6">
        <v>2E-3</v>
      </c>
      <c r="H28" s="6">
        <v>4.0000000000000001E-3</v>
      </c>
      <c r="I28" s="6">
        <v>4.0000000000000001E-3</v>
      </c>
      <c r="J28" s="6">
        <v>6.0000000000000001E-3</v>
      </c>
      <c r="K28" s="6">
        <v>8.9999999999999993E-3</v>
      </c>
      <c r="L28" s="6">
        <v>0.05</v>
      </c>
      <c r="M28" s="6">
        <v>4.0000000000000001E-3</v>
      </c>
      <c r="N28" s="6">
        <v>0</v>
      </c>
    </row>
    <row r="29" spans="1:14" ht="21" thickBot="1" x14ac:dyDescent="0.35">
      <c r="A29" s="2" t="s">
        <v>74</v>
      </c>
      <c r="B29" s="3">
        <v>1453</v>
      </c>
      <c r="C29" s="3">
        <v>1453</v>
      </c>
      <c r="D29" s="3">
        <v>0</v>
      </c>
      <c r="E29" s="3">
        <v>0</v>
      </c>
      <c r="F29" s="3">
        <v>0.81100000000000005</v>
      </c>
      <c r="G29" s="6">
        <v>2E-3</v>
      </c>
      <c r="H29" s="6">
        <v>4.0000000000000001E-3</v>
      </c>
      <c r="I29" s="6">
        <v>5.0000000000000001E-3</v>
      </c>
      <c r="J29" s="6">
        <v>6.0000000000000001E-3</v>
      </c>
      <c r="K29" s="6">
        <v>0.01</v>
      </c>
      <c r="L29" s="6">
        <v>4.3999999999999997E-2</v>
      </c>
      <c r="M29" s="6">
        <v>4.0000000000000001E-3</v>
      </c>
      <c r="N29" s="6">
        <v>0</v>
      </c>
    </row>
    <row r="30" spans="1:14" ht="15" thickBot="1" x14ac:dyDescent="0.35">
      <c r="A30" s="2" t="s">
        <v>76</v>
      </c>
      <c r="B30" s="3">
        <v>1455</v>
      </c>
      <c r="C30" s="3">
        <v>1455</v>
      </c>
      <c r="D30" s="3">
        <v>0</v>
      </c>
      <c r="E30" s="3">
        <v>0</v>
      </c>
      <c r="F30" s="3">
        <v>0.81</v>
      </c>
      <c r="G30" s="6">
        <v>3.0000000000000001E-3</v>
      </c>
      <c r="H30" s="6">
        <v>4.0000000000000001E-3</v>
      </c>
      <c r="I30" s="6">
        <v>5.0000000000000001E-3</v>
      </c>
      <c r="J30" s="6">
        <v>8.9999999999999993E-3</v>
      </c>
      <c r="K30" s="6">
        <v>1.6E-2</v>
      </c>
      <c r="L30" s="6">
        <v>3.4000000000000002E-2</v>
      </c>
      <c r="M30" s="6">
        <v>5.0000000000000001E-3</v>
      </c>
      <c r="N30" s="6">
        <v>0</v>
      </c>
    </row>
    <row r="31" spans="1:14" ht="15" thickBot="1" x14ac:dyDescent="0.35">
      <c r="A31" s="2" t="s">
        <v>77</v>
      </c>
      <c r="B31" s="3">
        <v>1455</v>
      </c>
      <c r="C31" s="3">
        <v>1455</v>
      </c>
      <c r="D31" s="3">
        <v>0</v>
      </c>
      <c r="E31" s="3">
        <v>0</v>
      </c>
      <c r="F31" s="3">
        <v>0.81</v>
      </c>
      <c r="G31" s="6">
        <v>2E-3</v>
      </c>
      <c r="H31" s="6">
        <v>4.0000000000000001E-3</v>
      </c>
      <c r="I31" s="6">
        <v>5.0000000000000001E-3</v>
      </c>
      <c r="J31" s="6">
        <v>7.0000000000000001E-3</v>
      </c>
      <c r="K31" s="6">
        <v>1.0999999999999999E-2</v>
      </c>
      <c r="L31" s="6">
        <v>3.4000000000000002E-2</v>
      </c>
      <c r="M31" s="6">
        <v>4.0000000000000001E-3</v>
      </c>
      <c r="N31" s="6">
        <v>0</v>
      </c>
    </row>
    <row r="32" spans="1:14" ht="15" thickBot="1" x14ac:dyDescent="0.35">
      <c r="A32" s="2" t="s">
        <v>79</v>
      </c>
      <c r="B32" s="3">
        <v>1455</v>
      </c>
      <c r="C32" s="3">
        <v>1455</v>
      </c>
      <c r="D32" s="3">
        <v>0</v>
      </c>
      <c r="E32" s="3">
        <v>0</v>
      </c>
      <c r="F32" s="3">
        <v>0.81</v>
      </c>
      <c r="G32" s="6">
        <v>2E-3</v>
      </c>
      <c r="H32" s="6">
        <v>4.0000000000000001E-3</v>
      </c>
      <c r="I32" s="6">
        <v>4.0000000000000001E-3</v>
      </c>
      <c r="J32" s="6">
        <v>7.0000000000000001E-3</v>
      </c>
      <c r="K32" s="6">
        <v>0.01</v>
      </c>
      <c r="L32" s="6">
        <v>0.05</v>
      </c>
      <c r="M32" s="6">
        <v>4.0000000000000001E-3</v>
      </c>
      <c r="N32" s="6">
        <v>0</v>
      </c>
    </row>
    <row r="33" spans="1:14" ht="15" thickBot="1" x14ac:dyDescent="0.35">
      <c r="A33" s="2" t="s">
        <v>80</v>
      </c>
      <c r="B33" s="3">
        <v>1453</v>
      </c>
      <c r="C33" s="3">
        <v>1453</v>
      </c>
      <c r="D33" s="3">
        <v>0</v>
      </c>
      <c r="E33" s="3">
        <v>0</v>
      </c>
      <c r="F33" s="3">
        <v>0.81100000000000005</v>
      </c>
      <c r="G33" s="6">
        <v>3.0000000000000001E-3</v>
      </c>
      <c r="H33" s="6">
        <v>4.0000000000000001E-3</v>
      </c>
      <c r="I33" s="6">
        <v>5.0000000000000001E-3</v>
      </c>
      <c r="J33" s="6">
        <v>6.0000000000000001E-3</v>
      </c>
      <c r="K33" s="6">
        <v>0.01</v>
      </c>
      <c r="L33" s="6">
        <v>0.03</v>
      </c>
      <c r="M33" s="6">
        <v>4.0000000000000001E-3</v>
      </c>
      <c r="N33" s="6">
        <v>0</v>
      </c>
    </row>
    <row r="34" spans="1:14" ht="15" thickBot="1" x14ac:dyDescent="0.35">
      <c r="A34" s="2" t="s">
        <v>82</v>
      </c>
      <c r="B34" s="3">
        <v>1451</v>
      </c>
      <c r="C34" s="3">
        <v>1451</v>
      </c>
      <c r="D34" s="3">
        <v>0</v>
      </c>
      <c r="E34" s="3">
        <v>0</v>
      </c>
      <c r="F34" s="3">
        <v>0.81</v>
      </c>
      <c r="G34" s="6">
        <v>3.0000000000000001E-3</v>
      </c>
      <c r="H34" s="6">
        <v>4.0000000000000001E-3</v>
      </c>
      <c r="I34" s="6">
        <v>5.0000000000000001E-3</v>
      </c>
      <c r="J34" s="6">
        <v>8.0000000000000002E-3</v>
      </c>
      <c r="K34" s="6">
        <v>1.2999999999999999E-2</v>
      </c>
      <c r="L34" s="6">
        <v>3.5000000000000003E-2</v>
      </c>
      <c r="M34" s="6">
        <v>5.0000000000000001E-3</v>
      </c>
      <c r="N34" s="6">
        <v>0</v>
      </c>
    </row>
    <row r="35" spans="1:14" ht="15" thickBot="1" x14ac:dyDescent="0.35">
      <c r="A35" s="2" t="s">
        <v>83</v>
      </c>
      <c r="B35" s="3">
        <v>1451</v>
      </c>
      <c r="C35" s="3">
        <v>1451</v>
      </c>
      <c r="D35" s="3">
        <v>0</v>
      </c>
      <c r="E35" s="3">
        <v>0</v>
      </c>
      <c r="F35" s="3">
        <v>0.81</v>
      </c>
      <c r="G35" s="6">
        <v>2E-3</v>
      </c>
      <c r="H35" s="6">
        <v>4.0000000000000001E-3</v>
      </c>
      <c r="I35" s="6">
        <v>4.0000000000000001E-3</v>
      </c>
      <c r="J35" s="6">
        <v>6.0000000000000001E-3</v>
      </c>
      <c r="K35" s="6">
        <v>0.01</v>
      </c>
      <c r="L35" s="6">
        <v>3.4000000000000002E-2</v>
      </c>
      <c r="M35" s="6">
        <v>4.0000000000000001E-3</v>
      </c>
      <c r="N35" s="6">
        <v>0</v>
      </c>
    </row>
    <row r="36" spans="1:14" ht="15" thickBot="1" x14ac:dyDescent="0.35">
      <c r="A36" s="2" t="s">
        <v>84</v>
      </c>
      <c r="B36" s="3">
        <v>1453</v>
      </c>
      <c r="C36" s="3">
        <v>1453</v>
      </c>
      <c r="D36" s="3">
        <v>0</v>
      </c>
      <c r="E36" s="3">
        <v>0</v>
      </c>
      <c r="F36" s="3">
        <v>0.81100000000000005</v>
      </c>
      <c r="G36" s="6">
        <v>2E-3</v>
      </c>
      <c r="H36" s="6">
        <v>4.0000000000000001E-3</v>
      </c>
      <c r="I36" s="6">
        <v>4.0000000000000001E-3</v>
      </c>
      <c r="J36" s="6">
        <v>6.0000000000000001E-3</v>
      </c>
      <c r="K36" s="6">
        <v>1.0999999999999999E-2</v>
      </c>
      <c r="L36" s="6">
        <v>3.5999999999999997E-2</v>
      </c>
      <c r="M36" s="6">
        <v>4.0000000000000001E-3</v>
      </c>
      <c r="N36" s="6">
        <v>0</v>
      </c>
    </row>
    <row r="37" spans="1:14" ht="15" thickBot="1" x14ac:dyDescent="0.35">
      <c r="A37" s="2" t="s">
        <v>85</v>
      </c>
      <c r="B37" s="3">
        <v>1453</v>
      </c>
      <c r="C37" s="3">
        <v>1453</v>
      </c>
      <c r="D37" s="3">
        <v>0</v>
      </c>
      <c r="E37" s="3">
        <v>0</v>
      </c>
      <c r="F37" s="3">
        <v>0.81100000000000005</v>
      </c>
      <c r="G37" s="6">
        <v>2E-3</v>
      </c>
      <c r="H37" s="6">
        <v>4.0000000000000001E-3</v>
      </c>
      <c r="I37" s="6">
        <v>4.0000000000000001E-3</v>
      </c>
      <c r="J37" s="6">
        <v>6.0000000000000001E-3</v>
      </c>
      <c r="K37" s="6">
        <v>0.01</v>
      </c>
      <c r="L37" s="6">
        <v>2.9000000000000001E-2</v>
      </c>
      <c r="M37" s="6">
        <v>4.0000000000000001E-3</v>
      </c>
      <c r="N37" s="6">
        <v>0</v>
      </c>
    </row>
    <row r="38" spans="1:14" ht="15" thickBot="1" x14ac:dyDescent="0.35">
      <c r="A38" s="2" t="s">
        <v>86</v>
      </c>
      <c r="B38" s="3">
        <v>1453</v>
      </c>
      <c r="C38" s="3">
        <v>1453</v>
      </c>
      <c r="D38" s="3">
        <v>0</v>
      </c>
      <c r="E38" s="3">
        <v>0</v>
      </c>
      <c r="F38" s="3">
        <v>0.81100000000000005</v>
      </c>
      <c r="G38" s="6">
        <v>2E-3</v>
      </c>
      <c r="H38" s="6">
        <v>4.0000000000000001E-3</v>
      </c>
      <c r="I38" s="6">
        <v>4.0000000000000001E-3</v>
      </c>
      <c r="J38" s="6">
        <v>6.0000000000000001E-3</v>
      </c>
      <c r="K38" s="6">
        <v>0.01</v>
      </c>
      <c r="L38" s="6">
        <v>0.05</v>
      </c>
      <c r="M38" s="6">
        <v>4.0000000000000001E-3</v>
      </c>
      <c r="N38" s="6">
        <v>0</v>
      </c>
    </row>
    <row r="39" spans="1:14" ht="15" thickBot="1" x14ac:dyDescent="0.35">
      <c r="A39" s="2" t="s">
        <v>90</v>
      </c>
      <c r="B39" s="3">
        <v>1454</v>
      </c>
      <c r="C39" s="3">
        <v>1454</v>
      </c>
      <c r="D39" s="3">
        <v>0</v>
      </c>
      <c r="E39" s="3">
        <v>0</v>
      </c>
      <c r="F39" s="3">
        <v>0.81100000000000005</v>
      </c>
      <c r="G39" s="6">
        <v>3.0000000000000001E-3</v>
      </c>
      <c r="H39" s="6">
        <v>4.0000000000000001E-3</v>
      </c>
      <c r="I39" s="6">
        <v>5.0000000000000001E-3</v>
      </c>
      <c r="J39" s="6">
        <v>7.0000000000000001E-3</v>
      </c>
      <c r="K39" s="6">
        <v>1.2999999999999999E-2</v>
      </c>
      <c r="L39" s="6">
        <v>0.11799999999999999</v>
      </c>
      <c r="M39" s="6">
        <v>5.0000000000000001E-3</v>
      </c>
      <c r="N39" s="6">
        <v>0</v>
      </c>
    </row>
    <row r="40" spans="1:14" ht="15" thickBot="1" x14ac:dyDescent="0.35">
      <c r="A40" s="7" t="s">
        <v>92</v>
      </c>
      <c r="B40" s="8">
        <v>1451</v>
      </c>
      <c r="C40" s="8">
        <v>1451</v>
      </c>
      <c r="D40" s="8">
        <v>0</v>
      </c>
      <c r="E40" s="8">
        <v>0</v>
      </c>
      <c r="F40" s="8">
        <v>0.81</v>
      </c>
      <c r="G40" s="9">
        <v>0.44600000000000001</v>
      </c>
      <c r="H40" s="9">
        <v>0.59699999999999998</v>
      </c>
      <c r="I40" s="9">
        <v>0.64300000000000002</v>
      </c>
      <c r="J40" s="10">
        <v>0.73099999999999998</v>
      </c>
      <c r="K40" s="10">
        <v>0.86199999999999999</v>
      </c>
      <c r="L40" s="10">
        <v>1.879</v>
      </c>
      <c r="M40" s="9">
        <v>0.61</v>
      </c>
      <c r="N40" s="10">
        <v>0.73099999999999998</v>
      </c>
    </row>
    <row r="41" spans="1:14" ht="15" thickBot="1" x14ac:dyDescent="0.35">
      <c r="A41" s="11" t="s">
        <v>94</v>
      </c>
      <c r="B41" s="12"/>
      <c r="C41" s="12"/>
      <c r="D41" s="12"/>
      <c r="E41" s="12"/>
      <c r="F41" s="12"/>
      <c r="G41" s="12"/>
      <c r="H41" s="12">
        <f>SUM(H3:H40)</f>
        <v>1.7140000000000002</v>
      </c>
      <c r="I41" s="12">
        <f t="shared" ref="I41:N41" si="0">SUM(I3:I40)</f>
        <v>1.8949999999999994</v>
      </c>
      <c r="J41" s="12">
        <f t="shared" si="0"/>
        <v>2.8139999999999978</v>
      </c>
      <c r="K41" s="12">
        <f t="shared" si="0"/>
        <v>3.5729999999999982</v>
      </c>
      <c r="L41" s="12">
        <f t="shared" si="0"/>
        <v>12.153</v>
      </c>
      <c r="M41" s="12">
        <f t="shared" si="0"/>
        <v>1.8299999999999996</v>
      </c>
      <c r="N41" s="12">
        <f t="shared" si="0"/>
        <v>2.6949999999999994</v>
      </c>
    </row>
    <row r="42" spans="1:14" ht="15" thickBot="1" x14ac:dyDescent="0.35">
      <c r="A42" s="2" t="s">
        <v>38</v>
      </c>
      <c r="B42" s="3">
        <v>1451</v>
      </c>
      <c r="C42" s="3">
        <v>1451</v>
      </c>
      <c r="D42" s="3">
        <v>0</v>
      </c>
      <c r="E42" s="3">
        <v>0</v>
      </c>
      <c r="F42" s="3">
        <v>0.80800000000000005</v>
      </c>
      <c r="G42" s="5">
        <v>1.4770000000000001</v>
      </c>
      <c r="H42" s="5">
        <v>1.782</v>
      </c>
      <c r="I42" s="5">
        <v>1.89</v>
      </c>
      <c r="J42" s="5">
        <v>2.2589999999999999</v>
      </c>
      <c r="K42" s="5">
        <v>2.802</v>
      </c>
      <c r="L42" s="5">
        <v>3.9279999999999999</v>
      </c>
      <c r="M42" s="5">
        <v>1.8340000000000001</v>
      </c>
      <c r="N42" s="5">
        <v>2.1829999999999998</v>
      </c>
    </row>
    <row r="45" spans="1:14" ht="15" thickBot="1" x14ac:dyDescent="0.35"/>
    <row r="46" spans="1:14" s="15" customFormat="1" ht="15" thickBot="1" x14ac:dyDescent="0.35">
      <c r="A46" s="14" t="s">
        <v>23</v>
      </c>
      <c r="B46" s="14" t="s">
        <v>24</v>
      </c>
      <c r="C46" s="14" t="s">
        <v>25</v>
      </c>
      <c r="D46" s="14" t="s">
        <v>26</v>
      </c>
      <c r="E46" s="14" t="s">
        <v>27</v>
      </c>
      <c r="F46" s="14" t="s">
        <v>28</v>
      </c>
      <c r="G46" s="14" t="s">
        <v>29</v>
      </c>
      <c r="H46" s="14" t="s">
        <v>30</v>
      </c>
      <c r="I46" s="14" t="s">
        <v>31</v>
      </c>
      <c r="J46" s="14" t="s">
        <v>32</v>
      </c>
      <c r="K46" s="14" t="s">
        <v>33</v>
      </c>
      <c r="L46" s="14" t="s">
        <v>34</v>
      </c>
      <c r="M46" s="14" t="s">
        <v>35</v>
      </c>
      <c r="N46" s="14" t="s">
        <v>36</v>
      </c>
    </row>
    <row r="47" spans="1:14" ht="15" thickBot="1" x14ac:dyDescent="0.35">
      <c r="A47" s="2" t="s">
        <v>43</v>
      </c>
      <c r="B47" s="3">
        <v>1147</v>
      </c>
      <c r="C47" s="3">
        <v>1147</v>
      </c>
      <c r="D47" s="3">
        <v>0</v>
      </c>
      <c r="E47" s="3">
        <v>0</v>
      </c>
      <c r="F47" s="3">
        <v>0.63800000000000001</v>
      </c>
      <c r="G47" s="6">
        <v>2.7E-2</v>
      </c>
      <c r="H47" s="6">
        <v>3.7999999999999999E-2</v>
      </c>
      <c r="I47" s="6">
        <v>4.2000000000000003E-2</v>
      </c>
      <c r="J47" s="6">
        <v>6.8000000000000005E-2</v>
      </c>
      <c r="K47" s="6">
        <v>0.22800000000000001</v>
      </c>
      <c r="L47" s="4">
        <v>0.34</v>
      </c>
      <c r="M47" s="6">
        <v>4.5999999999999999E-2</v>
      </c>
      <c r="N47" s="6">
        <v>6.8000000000000005E-2</v>
      </c>
    </row>
    <row r="48" spans="1:14" ht="15" thickBot="1" x14ac:dyDescent="0.35">
      <c r="A48" s="2" t="s">
        <v>47</v>
      </c>
      <c r="B48" s="3">
        <v>1149</v>
      </c>
      <c r="C48" s="3">
        <v>1149</v>
      </c>
      <c r="D48" s="3">
        <v>0</v>
      </c>
      <c r="E48" s="3">
        <v>0</v>
      </c>
      <c r="F48" s="3">
        <v>0.63900000000000001</v>
      </c>
      <c r="G48" s="6">
        <v>1.7000000000000001E-2</v>
      </c>
      <c r="H48" s="6">
        <v>0.02</v>
      </c>
      <c r="I48" s="6">
        <v>2.3E-2</v>
      </c>
      <c r="J48" s="6">
        <v>3.1E-2</v>
      </c>
      <c r="K48" s="6">
        <v>6.0999999999999999E-2</v>
      </c>
      <c r="L48" s="4">
        <v>0.255</v>
      </c>
      <c r="M48" s="6">
        <v>2.3E-2</v>
      </c>
      <c r="N48" s="6">
        <v>3.1E-2</v>
      </c>
    </row>
    <row r="49" spans="1:14" ht="15" thickBot="1" x14ac:dyDescent="0.35">
      <c r="A49" s="2" t="s">
        <v>50</v>
      </c>
      <c r="B49" s="3">
        <v>1148</v>
      </c>
      <c r="C49" s="3">
        <v>1148</v>
      </c>
      <c r="D49" s="3">
        <v>0</v>
      </c>
      <c r="E49" s="3">
        <v>0</v>
      </c>
      <c r="F49" s="3">
        <v>0.63900000000000001</v>
      </c>
      <c r="G49" s="6">
        <v>1.4E-2</v>
      </c>
      <c r="H49" s="6">
        <v>1.7000000000000001E-2</v>
      </c>
      <c r="I49" s="6">
        <v>0.02</v>
      </c>
      <c r="J49" s="6">
        <v>2.8000000000000001E-2</v>
      </c>
      <c r="K49" s="6">
        <v>4.5999999999999999E-2</v>
      </c>
      <c r="L49" s="4">
        <v>0.27700000000000002</v>
      </c>
      <c r="M49" s="6">
        <v>0.02</v>
      </c>
      <c r="N49" s="6">
        <v>2.8000000000000001E-2</v>
      </c>
    </row>
    <row r="50" spans="1:14" ht="15" thickBot="1" x14ac:dyDescent="0.35">
      <c r="A50" s="2" t="s">
        <v>53</v>
      </c>
      <c r="B50" s="3">
        <v>1147</v>
      </c>
      <c r="C50" s="3">
        <v>1147</v>
      </c>
      <c r="D50" s="3">
        <v>0</v>
      </c>
      <c r="E50" s="3">
        <v>0</v>
      </c>
      <c r="F50" s="3">
        <v>0.63800000000000001</v>
      </c>
      <c r="G50" s="6">
        <v>0.10299999999999999</v>
      </c>
      <c r="H50" s="6">
        <v>0.185</v>
      </c>
      <c r="I50" s="6">
        <v>0.21299999999999999</v>
      </c>
      <c r="J50" s="4">
        <v>0.25800000000000001</v>
      </c>
      <c r="K50" s="4">
        <v>0.32600000000000001</v>
      </c>
      <c r="L50" s="5">
        <v>0.91100000000000003</v>
      </c>
      <c r="M50" s="6">
        <v>0.193</v>
      </c>
      <c r="N50" s="4">
        <v>0.25800000000000001</v>
      </c>
    </row>
    <row r="51" spans="1:14" ht="15" thickBot="1" x14ac:dyDescent="0.35">
      <c r="A51" s="2" t="s">
        <v>60</v>
      </c>
      <c r="B51" s="3">
        <v>1147</v>
      </c>
      <c r="C51" s="3">
        <v>1147</v>
      </c>
      <c r="D51" s="3">
        <v>0</v>
      </c>
      <c r="E51" s="3">
        <v>0</v>
      </c>
      <c r="F51" s="3">
        <v>0.63800000000000001</v>
      </c>
      <c r="G51" s="6">
        <v>1.4E-2</v>
      </c>
      <c r="H51" s="6">
        <v>1.7999999999999999E-2</v>
      </c>
      <c r="I51" s="6">
        <v>0.02</v>
      </c>
      <c r="J51" s="6">
        <v>2.8000000000000001E-2</v>
      </c>
      <c r="K51" s="6">
        <v>3.5999999999999997E-2</v>
      </c>
      <c r="L51" s="6">
        <v>0.152</v>
      </c>
      <c r="M51" s="6">
        <v>1.9E-2</v>
      </c>
      <c r="N51" s="6">
        <v>2.8000000000000001E-2</v>
      </c>
    </row>
    <row r="52" spans="1:14" ht="15" thickBot="1" x14ac:dyDescent="0.35">
      <c r="A52" s="2" t="s">
        <v>62</v>
      </c>
      <c r="B52" s="3">
        <v>1148</v>
      </c>
      <c r="C52" s="3">
        <v>1148</v>
      </c>
      <c r="D52" s="3">
        <v>0</v>
      </c>
      <c r="E52" s="3">
        <v>0</v>
      </c>
      <c r="F52" s="3">
        <v>0.63900000000000001</v>
      </c>
      <c r="G52" s="6">
        <v>1.4E-2</v>
      </c>
      <c r="H52" s="6">
        <v>0.02</v>
      </c>
      <c r="I52" s="6">
        <v>2.5000000000000001E-2</v>
      </c>
      <c r="J52" s="6">
        <v>3.4000000000000002E-2</v>
      </c>
      <c r="K52" s="6">
        <v>0.05</v>
      </c>
      <c r="L52" s="4">
        <v>0.30499999999999999</v>
      </c>
      <c r="M52" s="6">
        <v>2.1999999999999999E-2</v>
      </c>
      <c r="N52" s="6">
        <v>3.4000000000000002E-2</v>
      </c>
    </row>
    <row r="53" spans="1:14" ht="15" thickBot="1" x14ac:dyDescent="0.35">
      <c r="A53" s="2" t="s">
        <v>63</v>
      </c>
      <c r="B53" s="3">
        <v>1149</v>
      </c>
      <c r="C53" s="3">
        <v>1149</v>
      </c>
      <c r="D53" s="3">
        <v>0</v>
      </c>
      <c r="E53" s="3">
        <v>0</v>
      </c>
      <c r="F53" s="3">
        <v>0.63900000000000001</v>
      </c>
      <c r="G53" s="6">
        <v>3.1E-2</v>
      </c>
      <c r="H53" s="6">
        <v>3.5999999999999997E-2</v>
      </c>
      <c r="I53" s="6">
        <v>0.04</v>
      </c>
      <c r="J53" s="6">
        <v>0.05</v>
      </c>
      <c r="K53" s="6">
        <v>7.5999999999999998E-2</v>
      </c>
      <c r="L53" s="4">
        <v>0.26800000000000002</v>
      </c>
      <c r="M53" s="6">
        <v>3.9E-2</v>
      </c>
      <c r="N53" s="6">
        <v>4.9000000000000002E-2</v>
      </c>
    </row>
    <row r="54" spans="1:14" ht="15" thickBot="1" x14ac:dyDescent="0.35">
      <c r="A54" s="2" t="s">
        <v>68</v>
      </c>
      <c r="B54" s="3">
        <v>1147</v>
      </c>
      <c r="C54" s="3">
        <v>1147</v>
      </c>
      <c r="D54" s="3">
        <v>0</v>
      </c>
      <c r="E54" s="3">
        <v>0</v>
      </c>
      <c r="F54" s="3">
        <v>0.63800000000000001</v>
      </c>
      <c r="G54" s="6">
        <v>2E-3</v>
      </c>
      <c r="H54" s="6">
        <v>4.0000000000000001E-3</v>
      </c>
      <c r="I54" s="6">
        <v>5.0000000000000001E-3</v>
      </c>
      <c r="J54" s="6">
        <v>1.2E-2</v>
      </c>
      <c r="K54" s="6">
        <v>1.7999999999999999E-2</v>
      </c>
      <c r="L54" s="6">
        <v>4.7E-2</v>
      </c>
      <c r="M54" s="6">
        <v>5.0000000000000001E-3</v>
      </c>
      <c r="N54" s="6">
        <v>0</v>
      </c>
    </row>
    <row r="55" spans="1:14" ht="15" thickBot="1" x14ac:dyDescent="0.35">
      <c r="A55" s="2" t="s">
        <v>71</v>
      </c>
      <c r="B55" s="3">
        <v>1147</v>
      </c>
      <c r="C55" s="3">
        <v>1147</v>
      </c>
      <c r="D55" s="3">
        <v>0</v>
      </c>
      <c r="E55" s="3">
        <v>0</v>
      </c>
      <c r="F55" s="3">
        <v>0.63800000000000001</v>
      </c>
      <c r="G55" s="6">
        <v>3.0000000000000001E-3</v>
      </c>
      <c r="H55" s="6">
        <v>4.0000000000000001E-3</v>
      </c>
      <c r="I55" s="6">
        <v>8.0000000000000002E-3</v>
      </c>
      <c r="J55" s="6">
        <v>1.4E-2</v>
      </c>
      <c r="K55" s="6">
        <v>2.4E-2</v>
      </c>
      <c r="L55" s="6">
        <v>0.06</v>
      </c>
      <c r="M55" s="6">
        <v>6.0000000000000001E-3</v>
      </c>
      <c r="N55" s="6">
        <v>0</v>
      </c>
    </row>
    <row r="56" spans="1:14" ht="15" thickBot="1" x14ac:dyDescent="0.35">
      <c r="A56" s="2" t="s">
        <v>75</v>
      </c>
      <c r="B56" s="3">
        <v>1149</v>
      </c>
      <c r="C56" s="3">
        <v>1149</v>
      </c>
      <c r="D56" s="3">
        <v>0</v>
      </c>
      <c r="E56" s="3">
        <v>0</v>
      </c>
      <c r="F56" s="3">
        <v>0.63900000000000001</v>
      </c>
      <c r="G56" s="6">
        <v>3.0000000000000001E-3</v>
      </c>
      <c r="H56" s="6">
        <v>4.0000000000000001E-3</v>
      </c>
      <c r="I56" s="6">
        <v>5.0000000000000001E-3</v>
      </c>
      <c r="J56" s="6">
        <v>0.01</v>
      </c>
      <c r="K56" s="6">
        <v>1.7000000000000001E-2</v>
      </c>
      <c r="L56" s="6">
        <v>3.5000000000000003E-2</v>
      </c>
      <c r="M56" s="6">
        <v>5.0000000000000001E-3</v>
      </c>
      <c r="N56" s="6">
        <v>0</v>
      </c>
    </row>
    <row r="57" spans="1:14" ht="15" thickBot="1" x14ac:dyDescent="0.35">
      <c r="A57" s="2" t="s">
        <v>78</v>
      </c>
      <c r="B57" s="3">
        <v>1149</v>
      </c>
      <c r="C57" s="3">
        <v>1149</v>
      </c>
      <c r="D57" s="3">
        <v>0</v>
      </c>
      <c r="E57" s="3">
        <v>0</v>
      </c>
      <c r="F57" s="3">
        <v>0.63900000000000001</v>
      </c>
      <c r="G57" s="6">
        <v>2E-3</v>
      </c>
      <c r="H57" s="6">
        <v>4.0000000000000001E-3</v>
      </c>
      <c r="I57" s="6">
        <v>4.0000000000000001E-3</v>
      </c>
      <c r="J57" s="6">
        <v>6.0000000000000001E-3</v>
      </c>
      <c r="K57" s="6">
        <v>0.01</v>
      </c>
      <c r="L57" s="6">
        <v>2.7E-2</v>
      </c>
      <c r="M57" s="6">
        <v>4.0000000000000001E-3</v>
      </c>
      <c r="N57" s="6">
        <v>0</v>
      </c>
    </row>
    <row r="58" spans="1:14" ht="15" thickBot="1" x14ac:dyDescent="0.35">
      <c r="A58" s="2" t="s">
        <v>81</v>
      </c>
      <c r="B58" s="3">
        <v>1147</v>
      </c>
      <c r="C58" s="3">
        <v>1147</v>
      </c>
      <c r="D58" s="3">
        <v>0</v>
      </c>
      <c r="E58" s="3">
        <v>0</v>
      </c>
      <c r="F58" s="3">
        <v>0.63800000000000001</v>
      </c>
      <c r="G58" s="6">
        <v>2E-3</v>
      </c>
      <c r="H58" s="6">
        <v>4.0000000000000001E-3</v>
      </c>
      <c r="I58" s="6">
        <v>5.0000000000000001E-3</v>
      </c>
      <c r="J58" s="6">
        <v>6.0000000000000001E-3</v>
      </c>
      <c r="K58" s="6">
        <v>0.01</v>
      </c>
      <c r="L58" s="6">
        <v>5.3999999999999999E-2</v>
      </c>
      <c r="M58" s="6">
        <v>4.0000000000000001E-3</v>
      </c>
      <c r="N58" s="6">
        <v>0</v>
      </c>
    </row>
    <row r="59" spans="1:14" ht="15" thickBot="1" x14ac:dyDescent="0.35">
      <c r="A59" s="2" t="s">
        <v>87</v>
      </c>
      <c r="B59" s="3">
        <v>1149</v>
      </c>
      <c r="C59" s="3">
        <v>1149</v>
      </c>
      <c r="D59" s="3">
        <v>0</v>
      </c>
      <c r="E59" s="3">
        <v>0</v>
      </c>
      <c r="F59" s="3">
        <v>0.63900000000000001</v>
      </c>
      <c r="G59" s="6">
        <v>2E-3</v>
      </c>
      <c r="H59" s="6">
        <v>4.0000000000000001E-3</v>
      </c>
      <c r="I59" s="6">
        <v>4.0000000000000001E-3</v>
      </c>
      <c r="J59" s="6">
        <v>6.0000000000000001E-3</v>
      </c>
      <c r="K59" s="6">
        <v>1.0999999999999999E-2</v>
      </c>
      <c r="L59" s="6">
        <v>2.5999999999999999E-2</v>
      </c>
      <c r="M59" s="6">
        <v>4.0000000000000001E-3</v>
      </c>
      <c r="N59" s="6">
        <v>0</v>
      </c>
    </row>
    <row r="60" spans="1:14" ht="15" thickBot="1" x14ac:dyDescent="0.35">
      <c r="A60" s="2" t="s">
        <v>88</v>
      </c>
      <c r="B60" s="3">
        <v>1149</v>
      </c>
      <c r="C60" s="3">
        <v>1149</v>
      </c>
      <c r="D60" s="3">
        <v>0</v>
      </c>
      <c r="E60" s="3">
        <v>0</v>
      </c>
      <c r="F60" s="3">
        <v>0.63900000000000001</v>
      </c>
      <c r="G60" s="6">
        <v>2E-3</v>
      </c>
      <c r="H60" s="6">
        <v>4.0000000000000001E-3</v>
      </c>
      <c r="I60" s="6">
        <v>4.0000000000000001E-3</v>
      </c>
      <c r="J60" s="6">
        <v>7.0000000000000001E-3</v>
      </c>
      <c r="K60" s="6">
        <v>0.01</v>
      </c>
      <c r="L60" s="6">
        <v>3.4000000000000002E-2</v>
      </c>
      <c r="M60" s="6">
        <v>4.0000000000000001E-3</v>
      </c>
      <c r="N60" s="6">
        <v>0</v>
      </c>
    </row>
    <row r="61" spans="1:14" ht="15" thickBot="1" x14ac:dyDescent="0.35">
      <c r="A61" s="2" t="s">
        <v>89</v>
      </c>
      <c r="B61" s="3">
        <v>1149</v>
      </c>
      <c r="C61" s="3">
        <v>1149</v>
      </c>
      <c r="D61" s="3">
        <v>0</v>
      </c>
      <c r="E61" s="3">
        <v>0</v>
      </c>
      <c r="F61" s="3">
        <v>0.63900000000000001</v>
      </c>
      <c r="G61" s="6">
        <v>3.0000000000000001E-3</v>
      </c>
      <c r="H61" s="6">
        <v>4.0000000000000001E-3</v>
      </c>
      <c r="I61" s="6">
        <v>5.0000000000000001E-3</v>
      </c>
      <c r="J61" s="6">
        <v>7.0000000000000001E-3</v>
      </c>
      <c r="K61" s="6">
        <v>1.2999999999999999E-2</v>
      </c>
      <c r="L61" s="6">
        <v>0.03</v>
      </c>
      <c r="M61" s="6">
        <v>4.0000000000000001E-3</v>
      </c>
      <c r="N61" s="6">
        <v>0</v>
      </c>
    </row>
    <row r="62" spans="1:14" ht="15" thickBot="1" x14ac:dyDescent="0.35">
      <c r="A62" s="2" t="s">
        <v>91</v>
      </c>
      <c r="B62" s="3">
        <v>1147</v>
      </c>
      <c r="C62" s="3">
        <v>1147</v>
      </c>
      <c r="D62" s="3">
        <v>0</v>
      </c>
      <c r="E62" s="3">
        <v>0</v>
      </c>
      <c r="F62" s="3">
        <v>0.63800000000000001</v>
      </c>
      <c r="G62" s="4">
        <v>0.41799999999999998</v>
      </c>
      <c r="H62" s="4">
        <v>0.57099999999999995</v>
      </c>
      <c r="I62" s="5">
        <v>0.72199999999999998</v>
      </c>
      <c r="J62" s="5">
        <v>0.879</v>
      </c>
      <c r="K62" s="5">
        <v>0.97799999999999998</v>
      </c>
      <c r="L62" s="5">
        <v>1.982</v>
      </c>
      <c r="M62" s="4">
        <v>0.625</v>
      </c>
      <c r="N62" s="5">
        <v>0.879</v>
      </c>
    </row>
    <row r="63" spans="1:14" ht="15" thickBot="1" x14ac:dyDescent="0.35">
      <c r="A63" s="2" t="s">
        <v>37</v>
      </c>
      <c r="B63" s="3">
        <v>1147</v>
      </c>
      <c r="C63" s="3">
        <v>1147</v>
      </c>
      <c r="D63" s="3">
        <v>0</v>
      </c>
      <c r="E63" s="3">
        <v>0</v>
      </c>
      <c r="F63" s="3">
        <v>0.63800000000000001</v>
      </c>
      <c r="G63" s="4">
        <v>0.67800000000000005</v>
      </c>
      <c r="H63" s="5">
        <v>0.96899999999999997</v>
      </c>
      <c r="I63" s="5">
        <v>1.125</v>
      </c>
      <c r="J63" s="5">
        <v>1.35</v>
      </c>
      <c r="K63" s="5">
        <v>1.6759999999999999</v>
      </c>
      <c r="L63" s="5">
        <v>2.4860000000000002</v>
      </c>
      <c r="M63" s="5">
        <v>1.0249999999999999</v>
      </c>
      <c r="N63" s="5">
        <v>1.3120000000000001</v>
      </c>
    </row>
    <row r="64" spans="1:14" x14ac:dyDescent="0.3">
      <c r="A64" s="20" t="s">
        <v>94</v>
      </c>
      <c r="H64">
        <f>SUM(H47:H62)</f>
        <v>0.93700000000000006</v>
      </c>
      <c r="I64">
        <f t="shared" ref="I64:N64" si="1">SUM(I47:I62)</f>
        <v>1.145</v>
      </c>
      <c r="J64">
        <f t="shared" si="1"/>
        <v>1.444</v>
      </c>
      <c r="K64">
        <f t="shared" si="1"/>
        <v>1.9140000000000001</v>
      </c>
      <c r="L64">
        <f t="shared" si="1"/>
        <v>4.8029999999999999</v>
      </c>
      <c r="M64">
        <f t="shared" si="1"/>
        <v>1.0230000000000001</v>
      </c>
      <c r="N64">
        <f t="shared" si="1"/>
        <v>1.375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5F01B-A321-4FE2-BEFE-6CF789527E7B}">
  <dimension ref="A1:N65"/>
  <sheetViews>
    <sheetView topLeftCell="A40" workbookViewId="0">
      <selection activeCell="H65" sqref="H65:N65"/>
    </sheetView>
  </sheetViews>
  <sheetFormatPr defaultRowHeight="14.4" x14ac:dyDescent="0.3"/>
  <cols>
    <col min="1" max="1" width="49.5546875" customWidth="1"/>
  </cols>
  <sheetData>
    <row r="1" spans="1:14" ht="15" thickBot="1" x14ac:dyDescent="0.35">
      <c r="A1" t="s">
        <v>93</v>
      </c>
    </row>
    <row r="2" spans="1:14" s="15" customFormat="1" ht="15" thickBot="1" x14ac:dyDescent="0.35">
      <c r="A2" s="14" t="s">
        <v>23</v>
      </c>
      <c r="B2" s="14" t="s">
        <v>24</v>
      </c>
      <c r="C2" s="14" t="s">
        <v>25</v>
      </c>
      <c r="D2" s="14" t="s">
        <v>26</v>
      </c>
      <c r="E2" s="14" t="s">
        <v>27</v>
      </c>
      <c r="F2" s="14" t="s">
        <v>28</v>
      </c>
      <c r="G2" s="14" t="s">
        <v>29</v>
      </c>
      <c r="H2" s="14" t="s">
        <v>30</v>
      </c>
      <c r="I2" s="14" t="s">
        <v>31</v>
      </c>
      <c r="J2" s="14" t="s">
        <v>32</v>
      </c>
      <c r="K2" s="14" t="s">
        <v>33</v>
      </c>
      <c r="L2" s="14" t="s">
        <v>34</v>
      </c>
      <c r="M2" s="14" t="s">
        <v>35</v>
      </c>
      <c r="N2" s="14" t="s">
        <v>36</v>
      </c>
    </row>
    <row r="3" spans="1:14" ht="15" thickBot="1" x14ac:dyDescent="0.35">
      <c r="A3" s="2" t="s">
        <v>39</v>
      </c>
      <c r="B3" s="3">
        <v>1421</v>
      </c>
      <c r="C3" s="3">
        <v>1421</v>
      </c>
      <c r="D3" s="3">
        <v>0</v>
      </c>
      <c r="E3" s="3">
        <v>0</v>
      </c>
      <c r="F3" s="3">
        <v>0.82399999999999995</v>
      </c>
      <c r="G3" s="6">
        <v>1.4E-2</v>
      </c>
      <c r="H3" s="6">
        <v>1.7999999999999999E-2</v>
      </c>
      <c r="I3" s="6">
        <v>0.02</v>
      </c>
      <c r="J3" s="6">
        <v>2.8000000000000001E-2</v>
      </c>
      <c r="K3" s="6">
        <v>4.8000000000000001E-2</v>
      </c>
      <c r="L3" s="4">
        <v>0.36699999999999999</v>
      </c>
      <c r="M3" s="6">
        <v>0.02</v>
      </c>
      <c r="N3" s="6">
        <v>2.8000000000000001E-2</v>
      </c>
    </row>
    <row r="4" spans="1:14" ht="15" thickBot="1" x14ac:dyDescent="0.35">
      <c r="A4" s="2" t="s">
        <v>40</v>
      </c>
      <c r="B4" s="3">
        <v>1422</v>
      </c>
      <c r="C4" s="3">
        <v>1422</v>
      </c>
      <c r="D4" s="3">
        <v>0</v>
      </c>
      <c r="E4" s="3">
        <v>0</v>
      </c>
      <c r="F4" s="3">
        <v>0.82399999999999995</v>
      </c>
      <c r="G4" s="6">
        <v>5.1999999999999998E-2</v>
      </c>
      <c r="H4" s="6">
        <v>6.0999999999999999E-2</v>
      </c>
      <c r="I4" s="6">
        <v>6.7000000000000004E-2</v>
      </c>
      <c r="J4" s="6">
        <v>7.9000000000000001E-2</v>
      </c>
      <c r="K4" s="6">
        <v>0.1</v>
      </c>
      <c r="L4" s="6">
        <v>0.128</v>
      </c>
      <c r="M4" s="6">
        <v>6.4000000000000001E-2</v>
      </c>
      <c r="N4" s="6">
        <v>7.9000000000000001E-2</v>
      </c>
    </row>
    <row r="5" spans="1:14" ht="15" thickBot="1" x14ac:dyDescent="0.35">
      <c r="A5" s="2" t="s">
        <v>41</v>
      </c>
      <c r="B5" s="3">
        <v>1421</v>
      </c>
      <c r="C5" s="3">
        <v>1421</v>
      </c>
      <c r="D5" s="3">
        <v>0</v>
      </c>
      <c r="E5" s="3">
        <v>0</v>
      </c>
      <c r="F5" s="3">
        <v>0.82399999999999995</v>
      </c>
      <c r="G5" s="4">
        <v>0.253</v>
      </c>
      <c r="H5" s="4">
        <v>0.307</v>
      </c>
      <c r="I5" s="4">
        <v>0.33</v>
      </c>
      <c r="J5" s="4">
        <v>0.38</v>
      </c>
      <c r="K5" s="4">
        <v>0.47399999999999998</v>
      </c>
      <c r="L5" s="5">
        <v>0.96</v>
      </c>
      <c r="M5" s="4">
        <v>0.317</v>
      </c>
      <c r="N5" s="4">
        <v>0.38</v>
      </c>
    </row>
    <row r="6" spans="1:14" ht="15" thickBot="1" x14ac:dyDescent="0.35">
      <c r="A6" s="2" t="s">
        <v>42</v>
      </c>
      <c r="B6" s="3">
        <v>1420</v>
      </c>
      <c r="C6" s="3">
        <v>1420</v>
      </c>
      <c r="D6" s="3">
        <v>0</v>
      </c>
      <c r="E6" s="3">
        <v>0</v>
      </c>
      <c r="F6" s="3">
        <v>0.82299999999999995</v>
      </c>
      <c r="G6" s="6">
        <v>4.8000000000000001E-2</v>
      </c>
      <c r="H6" s="6">
        <v>5.8999999999999997E-2</v>
      </c>
      <c r="I6" s="6">
        <v>6.7000000000000004E-2</v>
      </c>
      <c r="J6" s="4">
        <v>0.27800000000000002</v>
      </c>
      <c r="K6" s="4">
        <v>0.32900000000000001</v>
      </c>
      <c r="L6" s="4">
        <v>0.39900000000000002</v>
      </c>
      <c r="M6" s="6">
        <v>7.5999999999999998E-2</v>
      </c>
      <c r="N6" s="4">
        <v>0.27700000000000002</v>
      </c>
    </row>
    <row r="7" spans="1:14" ht="15" thickBot="1" x14ac:dyDescent="0.35">
      <c r="A7" s="2" t="s">
        <v>44</v>
      </c>
      <c r="B7" s="3">
        <v>1422</v>
      </c>
      <c r="C7" s="3">
        <v>1422</v>
      </c>
      <c r="D7" s="3">
        <v>0</v>
      </c>
      <c r="E7" s="3">
        <v>0</v>
      </c>
      <c r="F7" s="3">
        <v>0.82499999999999996</v>
      </c>
      <c r="G7" s="6">
        <v>6.7000000000000004E-2</v>
      </c>
      <c r="H7" s="6">
        <v>7.9000000000000001E-2</v>
      </c>
      <c r="I7" s="6">
        <v>8.8999999999999996E-2</v>
      </c>
      <c r="J7" s="4">
        <v>0.26</v>
      </c>
      <c r="K7" s="4">
        <v>0.30599999999999999</v>
      </c>
      <c r="L7" s="4">
        <v>0.47899999999999998</v>
      </c>
      <c r="M7" s="6">
        <v>9.4E-2</v>
      </c>
      <c r="N7" s="4">
        <v>0.26</v>
      </c>
    </row>
    <row r="8" spans="1:14" ht="15" thickBot="1" x14ac:dyDescent="0.35">
      <c r="A8" s="2" t="s">
        <v>45</v>
      </c>
      <c r="B8" s="3">
        <v>1419</v>
      </c>
      <c r="C8" s="3">
        <v>1419</v>
      </c>
      <c r="D8" s="3">
        <v>0</v>
      </c>
      <c r="E8" s="3">
        <v>0</v>
      </c>
      <c r="F8" s="3">
        <v>0.82299999999999995</v>
      </c>
      <c r="G8" s="6">
        <v>6.6000000000000003E-2</v>
      </c>
      <c r="H8" s="6">
        <v>7.4999999999999997E-2</v>
      </c>
      <c r="I8" s="6">
        <v>8.5000000000000006E-2</v>
      </c>
      <c r="J8" s="4">
        <v>0.26400000000000001</v>
      </c>
      <c r="K8" s="4">
        <v>0.316</v>
      </c>
      <c r="L8" s="4">
        <v>0.48799999999999999</v>
      </c>
      <c r="M8" s="6">
        <v>9.0999999999999998E-2</v>
      </c>
      <c r="N8" s="4">
        <v>0.26400000000000001</v>
      </c>
    </row>
    <row r="9" spans="1:14" ht="21" thickBot="1" x14ac:dyDescent="0.35">
      <c r="A9" s="2" t="s">
        <v>46</v>
      </c>
      <c r="B9" s="3">
        <v>1421</v>
      </c>
      <c r="C9" s="3">
        <v>1421</v>
      </c>
      <c r="D9" s="3">
        <v>0</v>
      </c>
      <c r="E9" s="3">
        <v>0</v>
      </c>
      <c r="F9" s="3">
        <v>0.82399999999999995</v>
      </c>
      <c r="G9" s="6">
        <v>2.5999999999999999E-2</v>
      </c>
      <c r="H9" s="6">
        <v>3.4000000000000002E-2</v>
      </c>
      <c r="I9" s="6">
        <v>3.7999999999999999E-2</v>
      </c>
      <c r="J9" s="6">
        <v>4.9000000000000002E-2</v>
      </c>
      <c r="K9" s="6">
        <v>7.0999999999999994E-2</v>
      </c>
      <c r="L9" s="6">
        <v>0.19600000000000001</v>
      </c>
      <c r="M9" s="6">
        <v>3.5999999999999997E-2</v>
      </c>
      <c r="N9" s="6">
        <v>4.9000000000000002E-2</v>
      </c>
    </row>
    <row r="10" spans="1:14" ht="15" thickBot="1" x14ac:dyDescent="0.35">
      <c r="A10" s="2" t="s">
        <v>48</v>
      </c>
      <c r="B10" s="3">
        <v>1421</v>
      </c>
      <c r="C10" s="3">
        <v>1421</v>
      </c>
      <c r="D10" s="3">
        <v>0</v>
      </c>
      <c r="E10" s="3">
        <v>0</v>
      </c>
      <c r="F10" s="3">
        <v>0.82199999999999995</v>
      </c>
      <c r="G10" s="6">
        <v>1.4E-2</v>
      </c>
      <c r="H10" s="6">
        <v>1.7000000000000001E-2</v>
      </c>
      <c r="I10" s="6">
        <v>1.9E-2</v>
      </c>
      <c r="J10" s="6">
        <v>2.7E-2</v>
      </c>
      <c r="K10" s="6">
        <v>4.8000000000000001E-2</v>
      </c>
      <c r="L10" s="6">
        <v>9.9000000000000005E-2</v>
      </c>
      <c r="M10" s="6">
        <v>1.9E-2</v>
      </c>
      <c r="N10" s="6">
        <v>2.7E-2</v>
      </c>
    </row>
    <row r="11" spans="1:14" ht="15" thickBot="1" x14ac:dyDescent="0.35">
      <c r="A11" s="2" t="s">
        <v>49</v>
      </c>
      <c r="B11" s="3">
        <v>1421</v>
      </c>
      <c r="C11" s="3">
        <v>1421</v>
      </c>
      <c r="D11" s="3">
        <v>0</v>
      </c>
      <c r="E11" s="3">
        <v>0</v>
      </c>
      <c r="F11" s="3">
        <v>0.82199999999999995</v>
      </c>
      <c r="G11" s="6">
        <v>1.2999999999999999E-2</v>
      </c>
      <c r="H11" s="6">
        <v>1.7000000000000001E-2</v>
      </c>
      <c r="I11" s="6">
        <v>1.9E-2</v>
      </c>
      <c r="J11" s="6">
        <v>2.5999999999999999E-2</v>
      </c>
      <c r="K11" s="6">
        <v>0.04</v>
      </c>
      <c r="L11" s="6">
        <v>0.107</v>
      </c>
      <c r="M11" s="6">
        <v>1.7999999999999999E-2</v>
      </c>
      <c r="N11" s="6">
        <v>2.5999999999999999E-2</v>
      </c>
    </row>
    <row r="12" spans="1:14" ht="15" thickBot="1" x14ac:dyDescent="0.35">
      <c r="A12" s="2" t="s">
        <v>51</v>
      </c>
      <c r="B12" s="3">
        <v>1421</v>
      </c>
      <c r="C12" s="3">
        <v>1421</v>
      </c>
      <c r="D12" s="3">
        <v>0</v>
      </c>
      <c r="E12" s="3">
        <v>0</v>
      </c>
      <c r="F12" s="3">
        <v>0.82299999999999995</v>
      </c>
      <c r="G12" s="6">
        <v>1.4E-2</v>
      </c>
      <c r="H12" s="6">
        <v>1.9E-2</v>
      </c>
      <c r="I12" s="6">
        <v>2.1999999999999999E-2</v>
      </c>
      <c r="J12" s="6">
        <v>0.03</v>
      </c>
      <c r="K12" s="6">
        <v>5.3999999999999999E-2</v>
      </c>
      <c r="L12" s="6">
        <v>0.16500000000000001</v>
      </c>
      <c r="M12" s="6">
        <v>2.1000000000000001E-2</v>
      </c>
      <c r="N12" s="6">
        <v>0.03</v>
      </c>
    </row>
    <row r="13" spans="1:14" ht="15" thickBot="1" x14ac:dyDescent="0.35">
      <c r="A13" s="2" t="s">
        <v>52</v>
      </c>
      <c r="B13" s="3">
        <v>1421</v>
      </c>
      <c r="C13" s="3">
        <v>1421</v>
      </c>
      <c r="D13" s="3">
        <v>0</v>
      </c>
      <c r="E13" s="3">
        <v>0</v>
      </c>
      <c r="F13" s="3">
        <v>0.82399999999999995</v>
      </c>
      <c r="G13" s="6">
        <v>1.2999999999999999E-2</v>
      </c>
      <c r="H13" s="6">
        <v>1.6E-2</v>
      </c>
      <c r="I13" s="6">
        <v>1.7999999999999999E-2</v>
      </c>
      <c r="J13" s="6">
        <v>2.5000000000000001E-2</v>
      </c>
      <c r="K13" s="6">
        <v>4.2000000000000003E-2</v>
      </c>
      <c r="L13" s="6">
        <v>0.17100000000000001</v>
      </c>
      <c r="M13" s="6">
        <v>1.7999999999999999E-2</v>
      </c>
      <c r="N13" s="6">
        <v>2.5000000000000001E-2</v>
      </c>
    </row>
    <row r="14" spans="1:14" ht="15" thickBot="1" x14ac:dyDescent="0.35">
      <c r="A14" s="2" t="s">
        <v>54</v>
      </c>
      <c r="B14" s="3">
        <v>1422</v>
      </c>
      <c r="C14" s="3">
        <v>1422</v>
      </c>
      <c r="D14" s="3">
        <v>0</v>
      </c>
      <c r="E14" s="3">
        <v>0</v>
      </c>
      <c r="F14" s="3">
        <v>0.82399999999999995</v>
      </c>
      <c r="G14" s="6">
        <v>8.6999999999999994E-2</v>
      </c>
      <c r="H14" s="6">
        <v>0.16400000000000001</v>
      </c>
      <c r="I14" s="6">
        <v>0.193</v>
      </c>
      <c r="J14" s="6">
        <v>0.22700000000000001</v>
      </c>
      <c r="K14" s="4">
        <v>0.26600000000000001</v>
      </c>
      <c r="L14" s="4">
        <v>0.46200000000000002</v>
      </c>
      <c r="M14" s="6">
        <v>0.17</v>
      </c>
      <c r="N14" s="6">
        <v>0.22700000000000001</v>
      </c>
    </row>
    <row r="15" spans="1:14" ht="15" thickBot="1" x14ac:dyDescent="0.35">
      <c r="A15" s="2" t="s">
        <v>55</v>
      </c>
      <c r="B15" s="3">
        <v>1421</v>
      </c>
      <c r="C15" s="3">
        <v>1421</v>
      </c>
      <c r="D15" s="3">
        <v>0</v>
      </c>
      <c r="E15" s="3">
        <v>0</v>
      </c>
      <c r="F15" s="3">
        <v>0.82399999999999995</v>
      </c>
      <c r="G15" s="6">
        <v>1.4E-2</v>
      </c>
      <c r="H15" s="6">
        <v>1.9E-2</v>
      </c>
      <c r="I15" s="6">
        <v>2.3E-2</v>
      </c>
      <c r="J15" s="6">
        <v>3.1E-2</v>
      </c>
      <c r="K15" s="6">
        <v>0.05</v>
      </c>
      <c r="L15" s="6">
        <v>9.1999999999999998E-2</v>
      </c>
      <c r="M15" s="6">
        <v>2.1000000000000001E-2</v>
      </c>
      <c r="N15" s="6">
        <v>3.1E-2</v>
      </c>
    </row>
    <row r="16" spans="1:14" ht="15" thickBot="1" x14ac:dyDescent="0.35">
      <c r="A16" s="2" t="s">
        <v>56</v>
      </c>
      <c r="B16" s="3">
        <v>1422</v>
      </c>
      <c r="C16" s="3">
        <v>1422</v>
      </c>
      <c r="D16" s="3">
        <v>0</v>
      </c>
      <c r="E16" s="3">
        <v>0</v>
      </c>
      <c r="F16" s="3">
        <v>0.82399999999999995</v>
      </c>
      <c r="G16" s="6">
        <v>1.2999999999999999E-2</v>
      </c>
      <c r="H16" s="6">
        <v>1.7000000000000001E-2</v>
      </c>
      <c r="I16" s="6">
        <v>1.9E-2</v>
      </c>
      <c r="J16" s="6">
        <v>2.5000000000000001E-2</v>
      </c>
      <c r="K16" s="6">
        <v>4.9000000000000002E-2</v>
      </c>
      <c r="L16" s="4">
        <v>0.4</v>
      </c>
      <c r="M16" s="6">
        <v>0.02</v>
      </c>
      <c r="N16" s="6">
        <v>2.5000000000000001E-2</v>
      </c>
    </row>
    <row r="17" spans="1:14" ht="15" thickBot="1" x14ac:dyDescent="0.35">
      <c r="A17" s="2" t="s">
        <v>57</v>
      </c>
      <c r="B17" s="3">
        <v>1419</v>
      </c>
      <c r="C17" s="3">
        <v>1419</v>
      </c>
      <c r="D17" s="3">
        <v>0</v>
      </c>
      <c r="E17" s="3">
        <v>0</v>
      </c>
      <c r="F17" s="3">
        <v>0.82299999999999995</v>
      </c>
      <c r="G17" s="6">
        <v>1.2999999999999999E-2</v>
      </c>
      <c r="H17" s="6">
        <v>1.6E-2</v>
      </c>
      <c r="I17" s="6">
        <v>1.7999999999999999E-2</v>
      </c>
      <c r="J17" s="6">
        <v>2.5000000000000001E-2</v>
      </c>
      <c r="K17" s="6">
        <v>3.5000000000000003E-2</v>
      </c>
      <c r="L17" s="6">
        <v>7.0000000000000007E-2</v>
      </c>
      <c r="M17" s="6">
        <v>1.7999999999999999E-2</v>
      </c>
      <c r="N17" s="6">
        <v>2.5000000000000001E-2</v>
      </c>
    </row>
    <row r="18" spans="1:14" ht="15" thickBot="1" x14ac:dyDescent="0.35">
      <c r="A18" s="2" t="s">
        <v>58</v>
      </c>
      <c r="B18" s="3">
        <v>1419</v>
      </c>
      <c r="C18" s="3">
        <v>1419</v>
      </c>
      <c r="D18" s="3">
        <v>0</v>
      </c>
      <c r="E18" s="3">
        <v>0</v>
      </c>
      <c r="F18" s="3">
        <v>0.82299999999999995</v>
      </c>
      <c r="G18" s="6">
        <v>1.2999999999999999E-2</v>
      </c>
      <c r="H18" s="6">
        <v>1.6E-2</v>
      </c>
      <c r="I18" s="6">
        <v>1.9E-2</v>
      </c>
      <c r="J18" s="6">
        <v>2.5999999999999999E-2</v>
      </c>
      <c r="K18" s="6">
        <v>3.5999999999999997E-2</v>
      </c>
      <c r="L18" s="6">
        <v>0.1</v>
      </c>
      <c r="M18" s="6">
        <v>1.7999999999999999E-2</v>
      </c>
      <c r="N18" s="6">
        <v>2.5999999999999999E-2</v>
      </c>
    </row>
    <row r="19" spans="1:14" ht="15" thickBot="1" x14ac:dyDescent="0.35">
      <c r="A19" s="2" t="s">
        <v>59</v>
      </c>
      <c r="B19" s="3">
        <v>1419</v>
      </c>
      <c r="C19" s="3">
        <v>1419</v>
      </c>
      <c r="D19" s="3">
        <v>0</v>
      </c>
      <c r="E19" s="3">
        <v>0</v>
      </c>
      <c r="F19" s="3">
        <v>0.82299999999999995</v>
      </c>
      <c r="G19" s="6">
        <v>1.2999999999999999E-2</v>
      </c>
      <c r="H19" s="6">
        <v>1.6E-2</v>
      </c>
      <c r="I19" s="6">
        <v>1.7999999999999999E-2</v>
      </c>
      <c r="J19" s="6">
        <v>2.5000000000000001E-2</v>
      </c>
      <c r="K19" s="6">
        <v>3.7999999999999999E-2</v>
      </c>
      <c r="L19" s="6">
        <v>0.10100000000000001</v>
      </c>
      <c r="M19" s="6">
        <v>1.7999999999999999E-2</v>
      </c>
      <c r="N19" s="6">
        <v>2.5000000000000001E-2</v>
      </c>
    </row>
    <row r="20" spans="1:14" ht="15" thickBot="1" x14ac:dyDescent="0.35">
      <c r="A20" s="2" t="s">
        <v>61</v>
      </c>
      <c r="B20" s="3">
        <v>1420</v>
      </c>
      <c r="C20" s="3">
        <v>1420</v>
      </c>
      <c r="D20" s="3">
        <v>0</v>
      </c>
      <c r="E20" s="3">
        <v>0</v>
      </c>
      <c r="F20" s="3">
        <v>0.82299999999999995</v>
      </c>
      <c r="G20" s="6">
        <v>1.4E-2</v>
      </c>
      <c r="H20" s="6">
        <v>1.7000000000000001E-2</v>
      </c>
      <c r="I20" s="6">
        <v>0.02</v>
      </c>
      <c r="J20" s="6">
        <v>2.9000000000000001E-2</v>
      </c>
      <c r="K20" s="6">
        <v>5.7000000000000002E-2</v>
      </c>
      <c r="L20" s="6">
        <v>0.14299999999999999</v>
      </c>
      <c r="M20" s="6">
        <v>1.9E-2</v>
      </c>
      <c r="N20" s="6">
        <v>2.9000000000000001E-2</v>
      </c>
    </row>
    <row r="21" spans="1:14" ht="15" thickBot="1" x14ac:dyDescent="0.35">
      <c r="A21" s="2" t="s">
        <v>64</v>
      </c>
      <c r="B21" s="3">
        <v>1422</v>
      </c>
      <c r="C21" s="3">
        <v>1422</v>
      </c>
      <c r="D21" s="3">
        <v>0</v>
      </c>
      <c r="E21" s="3">
        <v>0</v>
      </c>
      <c r="F21" s="3">
        <v>0.82399999999999995</v>
      </c>
      <c r="G21" s="6">
        <v>2.4E-2</v>
      </c>
      <c r="H21" s="6">
        <v>3.3000000000000002E-2</v>
      </c>
      <c r="I21" s="6">
        <v>3.5000000000000003E-2</v>
      </c>
      <c r="J21" s="6">
        <v>4.7E-2</v>
      </c>
      <c r="K21" s="6">
        <v>8.5999999999999993E-2</v>
      </c>
      <c r="L21" s="6">
        <v>0.17799999999999999</v>
      </c>
      <c r="M21" s="6">
        <v>3.5000000000000003E-2</v>
      </c>
      <c r="N21" s="6">
        <v>4.7E-2</v>
      </c>
    </row>
    <row r="22" spans="1:14" ht="15" thickBot="1" x14ac:dyDescent="0.35">
      <c r="A22" s="2" t="s">
        <v>65</v>
      </c>
      <c r="B22" s="3">
        <v>1421</v>
      </c>
      <c r="C22" s="3">
        <v>1421</v>
      </c>
      <c r="D22" s="3">
        <v>0</v>
      </c>
      <c r="E22" s="3">
        <v>0</v>
      </c>
      <c r="F22" s="3">
        <v>0.82399999999999995</v>
      </c>
      <c r="G22" s="6">
        <v>2E-3</v>
      </c>
      <c r="H22" s="6">
        <v>4.0000000000000001E-3</v>
      </c>
      <c r="I22" s="6">
        <v>4.0000000000000001E-3</v>
      </c>
      <c r="J22" s="6">
        <v>5.0000000000000001E-3</v>
      </c>
      <c r="K22" s="6">
        <v>2.3E-2</v>
      </c>
      <c r="L22" s="6">
        <v>0.06</v>
      </c>
      <c r="M22" s="6">
        <v>4.0000000000000001E-3</v>
      </c>
      <c r="N22" s="6">
        <v>5.0000000000000001E-3</v>
      </c>
    </row>
    <row r="23" spans="1:14" ht="15" thickBot="1" x14ac:dyDescent="0.35">
      <c r="A23" s="2" t="s">
        <v>66</v>
      </c>
      <c r="B23" s="3">
        <v>1421</v>
      </c>
      <c r="C23" s="3">
        <v>1421</v>
      </c>
      <c r="D23" s="3">
        <v>0</v>
      </c>
      <c r="E23" s="3">
        <v>0</v>
      </c>
      <c r="F23" s="3">
        <v>0.82399999999999995</v>
      </c>
      <c r="G23" s="6">
        <v>2E-3</v>
      </c>
      <c r="H23" s="6">
        <v>4.0000000000000001E-3</v>
      </c>
      <c r="I23" s="6">
        <v>4.0000000000000001E-3</v>
      </c>
      <c r="J23" s="6">
        <v>5.0000000000000001E-3</v>
      </c>
      <c r="K23" s="6">
        <v>8.9999999999999993E-3</v>
      </c>
      <c r="L23" s="6">
        <v>3.2000000000000001E-2</v>
      </c>
      <c r="M23" s="6">
        <v>4.0000000000000001E-3</v>
      </c>
      <c r="N23" s="6">
        <v>5.0000000000000001E-3</v>
      </c>
    </row>
    <row r="24" spans="1:14" ht="15" thickBot="1" x14ac:dyDescent="0.35">
      <c r="A24" s="2" t="s">
        <v>67</v>
      </c>
      <c r="B24" s="3">
        <v>1422</v>
      </c>
      <c r="C24" s="3">
        <v>1422</v>
      </c>
      <c r="D24" s="3">
        <v>0</v>
      </c>
      <c r="E24" s="3">
        <v>0</v>
      </c>
      <c r="F24" s="3">
        <v>0.82399999999999995</v>
      </c>
      <c r="G24" s="6">
        <v>2E-3</v>
      </c>
      <c r="H24" s="6">
        <v>4.0000000000000001E-3</v>
      </c>
      <c r="I24" s="6">
        <v>4.0000000000000001E-3</v>
      </c>
      <c r="J24" s="6">
        <v>5.0000000000000001E-3</v>
      </c>
      <c r="K24" s="6">
        <v>8.0000000000000002E-3</v>
      </c>
      <c r="L24" s="6">
        <v>0.05</v>
      </c>
      <c r="M24" s="6">
        <v>4.0000000000000001E-3</v>
      </c>
      <c r="N24" s="6">
        <v>5.0000000000000001E-3</v>
      </c>
    </row>
    <row r="25" spans="1:14" ht="15" thickBot="1" x14ac:dyDescent="0.35">
      <c r="A25" s="2" t="s">
        <v>69</v>
      </c>
      <c r="B25" s="3">
        <v>1422</v>
      </c>
      <c r="C25" s="3">
        <v>1422</v>
      </c>
      <c r="D25" s="3">
        <v>0</v>
      </c>
      <c r="E25" s="3">
        <v>0</v>
      </c>
      <c r="F25" s="3">
        <v>0.82399999999999995</v>
      </c>
      <c r="G25" s="6">
        <v>2E-3</v>
      </c>
      <c r="H25" s="6">
        <v>4.0000000000000001E-3</v>
      </c>
      <c r="I25" s="6">
        <v>4.0000000000000001E-3</v>
      </c>
      <c r="J25" s="6">
        <v>5.0000000000000001E-3</v>
      </c>
      <c r="K25" s="6">
        <v>8.0000000000000002E-3</v>
      </c>
      <c r="L25" s="6">
        <v>6.0999999999999999E-2</v>
      </c>
      <c r="M25" s="6">
        <v>4.0000000000000001E-3</v>
      </c>
      <c r="N25" s="6">
        <v>5.0000000000000001E-3</v>
      </c>
    </row>
    <row r="26" spans="1:14" ht="15" thickBot="1" x14ac:dyDescent="0.35">
      <c r="A26" s="2" t="s">
        <v>70</v>
      </c>
      <c r="B26" s="3">
        <v>1421</v>
      </c>
      <c r="C26" s="3">
        <v>1421</v>
      </c>
      <c r="D26" s="3">
        <v>0</v>
      </c>
      <c r="E26" s="3">
        <v>0</v>
      </c>
      <c r="F26" s="3">
        <v>0.82399999999999995</v>
      </c>
      <c r="G26" s="6">
        <v>2E-3</v>
      </c>
      <c r="H26" s="6">
        <v>4.0000000000000001E-3</v>
      </c>
      <c r="I26" s="6">
        <v>4.0000000000000001E-3</v>
      </c>
      <c r="J26" s="6">
        <v>6.0000000000000001E-3</v>
      </c>
      <c r="K26" s="6">
        <v>1.0999999999999999E-2</v>
      </c>
      <c r="L26" s="6">
        <v>5.8000000000000003E-2</v>
      </c>
      <c r="M26" s="6">
        <v>4.0000000000000001E-3</v>
      </c>
      <c r="N26" s="6">
        <v>6.0000000000000001E-3</v>
      </c>
    </row>
    <row r="27" spans="1:14" ht="15" thickBot="1" x14ac:dyDescent="0.35">
      <c r="A27" s="2" t="s">
        <v>72</v>
      </c>
      <c r="B27" s="3">
        <v>1422</v>
      </c>
      <c r="C27" s="3">
        <v>1422</v>
      </c>
      <c r="D27" s="3">
        <v>0</v>
      </c>
      <c r="E27" s="3">
        <v>0</v>
      </c>
      <c r="F27" s="3">
        <v>0.82399999999999995</v>
      </c>
      <c r="G27" s="6">
        <v>2E-3</v>
      </c>
      <c r="H27" s="6">
        <v>4.0000000000000001E-3</v>
      </c>
      <c r="I27" s="6">
        <v>4.0000000000000001E-3</v>
      </c>
      <c r="J27" s="6">
        <v>5.0000000000000001E-3</v>
      </c>
      <c r="K27" s="6">
        <v>8.9999999999999993E-3</v>
      </c>
      <c r="L27" s="6">
        <v>7.1999999999999995E-2</v>
      </c>
      <c r="M27" s="6">
        <v>4.0000000000000001E-3</v>
      </c>
      <c r="N27" s="6">
        <v>5.0000000000000001E-3</v>
      </c>
    </row>
    <row r="28" spans="1:14" ht="15" thickBot="1" x14ac:dyDescent="0.35">
      <c r="A28" s="2" t="s">
        <v>73</v>
      </c>
      <c r="B28" s="3">
        <v>1421</v>
      </c>
      <c r="C28" s="3">
        <v>1421</v>
      </c>
      <c r="D28" s="3">
        <v>0</v>
      </c>
      <c r="E28" s="3">
        <v>0</v>
      </c>
      <c r="F28" s="3">
        <v>0.82399999999999995</v>
      </c>
      <c r="G28" s="6">
        <v>2E-3</v>
      </c>
      <c r="H28" s="6">
        <v>4.0000000000000001E-3</v>
      </c>
      <c r="I28" s="6">
        <v>4.0000000000000001E-3</v>
      </c>
      <c r="J28" s="6">
        <v>5.0000000000000001E-3</v>
      </c>
      <c r="K28" s="6">
        <v>1.9E-2</v>
      </c>
      <c r="L28" s="6">
        <v>5.5E-2</v>
      </c>
      <c r="M28" s="6">
        <v>4.0000000000000001E-3</v>
      </c>
      <c r="N28" s="6">
        <v>5.0000000000000001E-3</v>
      </c>
    </row>
    <row r="29" spans="1:14" ht="21" thickBot="1" x14ac:dyDescent="0.35">
      <c r="A29" s="2" t="s">
        <v>74</v>
      </c>
      <c r="B29" s="3">
        <v>1419</v>
      </c>
      <c r="C29" s="3">
        <v>1419</v>
      </c>
      <c r="D29" s="3">
        <v>0</v>
      </c>
      <c r="E29" s="3">
        <v>0</v>
      </c>
      <c r="F29" s="3">
        <v>0.82299999999999995</v>
      </c>
      <c r="G29" s="6">
        <v>2E-3</v>
      </c>
      <c r="H29" s="6">
        <v>4.0000000000000001E-3</v>
      </c>
      <c r="I29" s="6">
        <v>4.0000000000000001E-3</v>
      </c>
      <c r="J29" s="6">
        <v>5.0000000000000001E-3</v>
      </c>
      <c r="K29" s="6">
        <v>8.0000000000000002E-3</v>
      </c>
      <c r="L29" s="6">
        <v>5.7000000000000002E-2</v>
      </c>
      <c r="M29" s="6">
        <v>4.0000000000000001E-3</v>
      </c>
      <c r="N29" s="6">
        <v>5.0000000000000001E-3</v>
      </c>
    </row>
    <row r="30" spans="1:14" ht="21" thickBot="1" x14ac:dyDescent="0.35">
      <c r="A30" s="2" t="s">
        <v>76</v>
      </c>
      <c r="B30" s="3">
        <v>1421</v>
      </c>
      <c r="C30" s="3">
        <v>1421</v>
      </c>
      <c r="D30" s="3">
        <v>0</v>
      </c>
      <c r="E30" s="3">
        <v>0</v>
      </c>
      <c r="F30" s="3">
        <v>0.82199999999999995</v>
      </c>
      <c r="G30" s="6">
        <v>2E-3</v>
      </c>
      <c r="H30" s="6">
        <v>4.0000000000000001E-3</v>
      </c>
      <c r="I30" s="6">
        <v>5.0000000000000001E-3</v>
      </c>
      <c r="J30" s="6">
        <v>8.0000000000000002E-3</v>
      </c>
      <c r="K30" s="6">
        <v>1.4999999999999999E-2</v>
      </c>
      <c r="L30" s="6">
        <v>6.5000000000000002E-2</v>
      </c>
      <c r="M30" s="6">
        <v>5.0000000000000001E-3</v>
      </c>
      <c r="N30" s="6">
        <v>8.0000000000000002E-3</v>
      </c>
    </row>
    <row r="31" spans="1:14" ht="15" thickBot="1" x14ac:dyDescent="0.35">
      <c r="A31" s="2" t="s">
        <v>77</v>
      </c>
      <c r="B31" s="3">
        <v>1421</v>
      </c>
      <c r="C31" s="3">
        <v>1421</v>
      </c>
      <c r="D31" s="3">
        <v>0</v>
      </c>
      <c r="E31" s="3">
        <v>0</v>
      </c>
      <c r="F31" s="3">
        <v>0.82199999999999995</v>
      </c>
      <c r="G31" s="6">
        <v>2E-3</v>
      </c>
      <c r="H31" s="6">
        <v>4.0000000000000001E-3</v>
      </c>
      <c r="I31" s="6">
        <v>4.0000000000000001E-3</v>
      </c>
      <c r="J31" s="6">
        <v>5.0000000000000001E-3</v>
      </c>
      <c r="K31" s="6">
        <v>1.0999999999999999E-2</v>
      </c>
      <c r="L31" s="6">
        <v>8.5000000000000006E-2</v>
      </c>
      <c r="M31" s="6">
        <v>4.0000000000000001E-3</v>
      </c>
      <c r="N31" s="6">
        <v>5.0000000000000001E-3</v>
      </c>
    </row>
    <row r="32" spans="1:14" ht="15" thickBot="1" x14ac:dyDescent="0.35">
      <c r="A32" s="2" t="s">
        <v>79</v>
      </c>
      <c r="B32" s="3">
        <v>1421</v>
      </c>
      <c r="C32" s="3">
        <v>1421</v>
      </c>
      <c r="D32" s="3">
        <v>0</v>
      </c>
      <c r="E32" s="3">
        <v>0</v>
      </c>
      <c r="F32" s="3">
        <v>0.82199999999999995</v>
      </c>
      <c r="G32" s="6">
        <v>2E-3</v>
      </c>
      <c r="H32" s="6">
        <v>4.0000000000000001E-3</v>
      </c>
      <c r="I32" s="6">
        <v>4.0000000000000001E-3</v>
      </c>
      <c r="J32" s="6">
        <v>6.0000000000000001E-3</v>
      </c>
      <c r="K32" s="6">
        <v>1.2E-2</v>
      </c>
      <c r="L32" s="6">
        <v>8.3000000000000004E-2</v>
      </c>
      <c r="M32" s="6">
        <v>4.0000000000000001E-3</v>
      </c>
      <c r="N32" s="6">
        <v>6.0000000000000001E-3</v>
      </c>
    </row>
    <row r="33" spans="1:14" ht="15" thickBot="1" x14ac:dyDescent="0.35">
      <c r="A33" s="2" t="s">
        <v>80</v>
      </c>
      <c r="B33" s="3">
        <v>1421</v>
      </c>
      <c r="C33" s="3">
        <v>1421</v>
      </c>
      <c r="D33" s="3">
        <v>0</v>
      </c>
      <c r="E33" s="3">
        <v>0</v>
      </c>
      <c r="F33" s="3">
        <v>0.82399999999999995</v>
      </c>
      <c r="G33" s="6">
        <v>2E-3</v>
      </c>
      <c r="H33" s="6">
        <v>4.0000000000000001E-3</v>
      </c>
      <c r="I33" s="6">
        <v>4.0000000000000001E-3</v>
      </c>
      <c r="J33" s="6">
        <v>6.0000000000000001E-3</v>
      </c>
      <c r="K33" s="6">
        <v>1.0999999999999999E-2</v>
      </c>
      <c r="L33" s="6">
        <v>6.8000000000000005E-2</v>
      </c>
      <c r="M33" s="6">
        <v>4.0000000000000001E-3</v>
      </c>
      <c r="N33" s="6">
        <v>6.0000000000000001E-3</v>
      </c>
    </row>
    <row r="34" spans="1:14" ht="15" thickBot="1" x14ac:dyDescent="0.35">
      <c r="A34" s="2" t="s">
        <v>82</v>
      </c>
      <c r="B34" s="3">
        <v>1422</v>
      </c>
      <c r="C34" s="3">
        <v>1422</v>
      </c>
      <c r="D34" s="3">
        <v>0</v>
      </c>
      <c r="E34" s="3">
        <v>0</v>
      </c>
      <c r="F34" s="3">
        <v>0.82399999999999995</v>
      </c>
      <c r="G34" s="6">
        <v>2E-3</v>
      </c>
      <c r="H34" s="6">
        <v>4.0000000000000001E-3</v>
      </c>
      <c r="I34" s="6">
        <v>4.0000000000000001E-3</v>
      </c>
      <c r="J34" s="6">
        <v>6.0000000000000001E-3</v>
      </c>
      <c r="K34" s="6">
        <v>0.01</v>
      </c>
      <c r="L34" s="6">
        <v>6.4000000000000001E-2</v>
      </c>
      <c r="M34" s="6">
        <v>4.0000000000000001E-3</v>
      </c>
      <c r="N34" s="6">
        <v>6.0000000000000001E-3</v>
      </c>
    </row>
    <row r="35" spans="1:14" ht="15" thickBot="1" x14ac:dyDescent="0.35">
      <c r="A35" s="2" t="s">
        <v>83</v>
      </c>
      <c r="B35" s="3">
        <v>1422</v>
      </c>
      <c r="C35" s="3">
        <v>1422</v>
      </c>
      <c r="D35" s="3">
        <v>0</v>
      </c>
      <c r="E35" s="3">
        <v>0</v>
      </c>
      <c r="F35" s="3">
        <v>0.82399999999999995</v>
      </c>
      <c r="G35" s="6">
        <v>2E-3</v>
      </c>
      <c r="H35" s="6">
        <v>4.0000000000000001E-3</v>
      </c>
      <c r="I35" s="6">
        <v>4.0000000000000001E-3</v>
      </c>
      <c r="J35" s="6">
        <v>5.0000000000000001E-3</v>
      </c>
      <c r="K35" s="6">
        <v>8.9999999999999993E-3</v>
      </c>
      <c r="L35" s="6">
        <v>7.5999999999999998E-2</v>
      </c>
      <c r="M35" s="6">
        <v>4.0000000000000001E-3</v>
      </c>
      <c r="N35" s="6">
        <v>5.0000000000000001E-3</v>
      </c>
    </row>
    <row r="36" spans="1:14" ht="15" thickBot="1" x14ac:dyDescent="0.35">
      <c r="A36" s="2" t="s">
        <v>84</v>
      </c>
      <c r="B36" s="3">
        <v>1421</v>
      </c>
      <c r="C36" s="3">
        <v>1421</v>
      </c>
      <c r="D36" s="3">
        <v>0</v>
      </c>
      <c r="E36" s="3">
        <v>0</v>
      </c>
      <c r="F36" s="3">
        <v>0.82399999999999995</v>
      </c>
      <c r="G36" s="6">
        <v>2E-3</v>
      </c>
      <c r="H36" s="6">
        <v>4.0000000000000001E-3</v>
      </c>
      <c r="I36" s="6">
        <v>4.0000000000000001E-3</v>
      </c>
      <c r="J36" s="6">
        <v>5.0000000000000001E-3</v>
      </c>
      <c r="K36" s="6">
        <v>8.9999999999999993E-3</v>
      </c>
      <c r="L36" s="6">
        <v>5.2999999999999999E-2</v>
      </c>
      <c r="M36" s="6">
        <v>4.0000000000000001E-3</v>
      </c>
      <c r="N36" s="6">
        <v>5.0000000000000001E-3</v>
      </c>
    </row>
    <row r="37" spans="1:14" ht="15" thickBot="1" x14ac:dyDescent="0.35">
      <c r="A37" s="2" t="s">
        <v>85</v>
      </c>
      <c r="B37" s="3">
        <v>1421</v>
      </c>
      <c r="C37" s="3">
        <v>1421</v>
      </c>
      <c r="D37" s="3">
        <v>0</v>
      </c>
      <c r="E37" s="3">
        <v>0</v>
      </c>
      <c r="F37" s="3">
        <v>0.82399999999999995</v>
      </c>
      <c r="G37" s="6">
        <v>2E-3</v>
      </c>
      <c r="H37" s="6">
        <v>4.0000000000000001E-3</v>
      </c>
      <c r="I37" s="6">
        <v>4.0000000000000001E-3</v>
      </c>
      <c r="J37" s="6">
        <v>5.0000000000000001E-3</v>
      </c>
      <c r="K37" s="6">
        <v>1.2999999999999999E-2</v>
      </c>
      <c r="L37" s="6">
        <v>4.8000000000000001E-2</v>
      </c>
      <c r="M37" s="6">
        <v>4.0000000000000001E-3</v>
      </c>
      <c r="N37" s="6">
        <v>5.0000000000000001E-3</v>
      </c>
    </row>
    <row r="38" spans="1:14" ht="15" thickBot="1" x14ac:dyDescent="0.35">
      <c r="A38" s="2" t="s">
        <v>86</v>
      </c>
      <c r="B38" s="3">
        <v>1421</v>
      </c>
      <c r="C38" s="3">
        <v>1421</v>
      </c>
      <c r="D38" s="3">
        <v>0</v>
      </c>
      <c r="E38" s="3">
        <v>0</v>
      </c>
      <c r="F38" s="3">
        <v>0.82399999999999995</v>
      </c>
      <c r="G38" s="6">
        <v>2E-3</v>
      </c>
      <c r="H38" s="6">
        <v>4.0000000000000001E-3</v>
      </c>
      <c r="I38" s="6">
        <v>4.0000000000000001E-3</v>
      </c>
      <c r="J38" s="6">
        <v>5.0000000000000001E-3</v>
      </c>
      <c r="K38" s="6">
        <v>2.1999999999999999E-2</v>
      </c>
      <c r="L38" s="6">
        <v>0.05</v>
      </c>
      <c r="M38" s="6">
        <v>4.0000000000000001E-3</v>
      </c>
      <c r="N38" s="6">
        <v>5.0000000000000001E-3</v>
      </c>
    </row>
    <row r="39" spans="1:14" ht="15" thickBot="1" x14ac:dyDescent="0.35">
      <c r="A39" s="2" t="s">
        <v>90</v>
      </c>
      <c r="B39" s="3">
        <v>1420</v>
      </c>
      <c r="C39" s="3">
        <v>1420</v>
      </c>
      <c r="D39" s="3">
        <v>0</v>
      </c>
      <c r="E39" s="3">
        <v>0</v>
      </c>
      <c r="F39" s="3">
        <v>0.82299999999999995</v>
      </c>
      <c r="G39" s="6">
        <v>2E-3</v>
      </c>
      <c r="H39" s="6">
        <v>4.0000000000000001E-3</v>
      </c>
      <c r="I39" s="6">
        <v>4.0000000000000001E-3</v>
      </c>
      <c r="J39" s="6">
        <v>6.0000000000000001E-3</v>
      </c>
      <c r="K39" s="6">
        <v>1.7999999999999999E-2</v>
      </c>
      <c r="L39" s="6">
        <v>0.08</v>
      </c>
      <c r="M39" s="6">
        <v>5.0000000000000001E-3</v>
      </c>
      <c r="N39" s="6">
        <v>6.0000000000000001E-3</v>
      </c>
    </row>
    <row r="40" spans="1:14" ht="15" thickBot="1" x14ac:dyDescent="0.35">
      <c r="A40" s="2" t="s">
        <v>92</v>
      </c>
      <c r="B40" s="3">
        <v>1422</v>
      </c>
      <c r="C40" s="3">
        <v>1422</v>
      </c>
      <c r="D40" s="3">
        <v>0</v>
      </c>
      <c r="E40" s="3">
        <v>0</v>
      </c>
      <c r="F40" s="3">
        <v>0.82399999999999995</v>
      </c>
      <c r="G40" s="4">
        <v>0.44</v>
      </c>
      <c r="H40" s="4">
        <v>0.56200000000000006</v>
      </c>
      <c r="I40" s="4">
        <v>0.60099999999999998</v>
      </c>
      <c r="J40" s="4">
        <v>0.67500000000000004</v>
      </c>
      <c r="K40" s="5">
        <v>0.78</v>
      </c>
      <c r="L40" s="5">
        <v>1.341</v>
      </c>
      <c r="M40" s="4">
        <v>0.57199999999999995</v>
      </c>
      <c r="N40" s="4">
        <v>0.67500000000000004</v>
      </c>
    </row>
    <row r="41" spans="1:14" ht="15" thickBot="1" x14ac:dyDescent="0.35">
      <c r="A41" s="2" t="s">
        <v>38</v>
      </c>
      <c r="B41" s="3">
        <v>1422</v>
      </c>
      <c r="C41" s="3">
        <v>1422</v>
      </c>
      <c r="D41" s="3">
        <v>0</v>
      </c>
      <c r="E41" s="3">
        <v>0</v>
      </c>
      <c r="F41" s="3">
        <v>0.81899999999999995</v>
      </c>
      <c r="G41" s="5">
        <v>1.427</v>
      </c>
      <c r="H41" s="5">
        <v>1.702</v>
      </c>
      <c r="I41" s="5">
        <v>1.796</v>
      </c>
      <c r="J41" s="5">
        <v>2.1070000000000002</v>
      </c>
      <c r="K41" s="5">
        <v>2.3119999999999998</v>
      </c>
      <c r="L41" s="5">
        <v>2.6629999999999998</v>
      </c>
      <c r="M41" s="5">
        <v>1.74</v>
      </c>
      <c r="N41" s="5">
        <v>2.1070000000000002</v>
      </c>
    </row>
    <row r="42" spans="1:14" x14ac:dyDescent="0.3">
      <c r="A42" s="16" t="s">
        <v>94</v>
      </c>
      <c r="B42" s="17"/>
      <c r="C42" s="17"/>
      <c r="D42" s="17"/>
      <c r="E42" s="17"/>
      <c r="F42" s="17"/>
      <c r="G42" s="19"/>
      <c r="H42" s="19">
        <f>SUM(H3:H40)</f>
        <v>1.6340000000000003</v>
      </c>
      <c r="I42" s="19">
        <f t="shared" ref="I42:N42" si="0">SUM(I3:I40)</f>
        <v>1.7929999999999999</v>
      </c>
      <c r="J42" s="19">
        <f t="shared" si="0"/>
        <v>2.6539999999999981</v>
      </c>
      <c r="K42" s="19">
        <f>SUM(K3:K40)</f>
        <v>3.4499999999999993</v>
      </c>
      <c r="L42" s="19">
        <f t="shared" si="0"/>
        <v>7.5629999999999997</v>
      </c>
      <c r="M42" s="19">
        <f t="shared" si="0"/>
        <v>1.7389999999999999</v>
      </c>
      <c r="N42" s="19">
        <f t="shared" si="0"/>
        <v>2.6529999999999982</v>
      </c>
    </row>
    <row r="46" spans="1:14" ht="15" thickBot="1" x14ac:dyDescent="0.35"/>
    <row r="47" spans="1:14" s="15" customFormat="1" ht="15" thickBot="1" x14ac:dyDescent="0.35">
      <c r="A47" s="14" t="s">
        <v>23</v>
      </c>
      <c r="B47" s="14" t="s">
        <v>24</v>
      </c>
      <c r="C47" s="14" t="s">
        <v>25</v>
      </c>
      <c r="D47" s="14" t="s">
        <v>26</v>
      </c>
      <c r="E47" s="14" t="s">
        <v>27</v>
      </c>
      <c r="F47" s="14" t="s">
        <v>28</v>
      </c>
      <c r="G47" s="14" t="s">
        <v>29</v>
      </c>
      <c r="H47" s="14" t="s">
        <v>30</v>
      </c>
      <c r="I47" s="14" t="s">
        <v>31</v>
      </c>
      <c r="J47" s="14" t="s">
        <v>32</v>
      </c>
      <c r="K47" s="14" t="s">
        <v>33</v>
      </c>
      <c r="L47" s="14" t="s">
        <v>34</v>
      </c>
      <c r="M47" s="14" t="s">
        <v>35</v>
      </c>
      <c r="N47" s="14" t="s">
        <v>36</v>
      </c>
    </row>
    <row r="48" spans="1:14" ht="15" thickBot="1" x14ac:dyDescent="0.35">
      <c r="A48" s="2" t="s">
        <v>43</v>
      </c>
      <c r="B48" s="3">
        <v>1101</v>
      </c>
      <c r="C48" s="3">
        <v>1101</v>
      </c>
      <c r="D48" s="3">
        <v>0</v>
      </c>
      <c r="E48" s="3">
        <v>0</v>
      </c>
      <c r="F48" s="3">
        <v>0.63400000000000001</v>
      </c>
      <c r="G48" s="6">
        <v>2.5000000000000001E-2</v>
      </c>
      <c r="H48" s="6">
        <v>3.5000000000000003E-2</v>
      </c>
      <c r="I48" s="6">
        <v>3.9E-2</v>
      </c>
      <c r="J48" s="6">
        <v>0.06</v>
      </c>
      <c r="K48" s="6">
        <v>0.20899999999999999</v>
      </c>
      <c r="L48" s="4">
        <v>0.27800000000000002</v>
      </c>
      <c r="M48" s="6">
        <v>4.2000000000000003E-2</v>
      </c>
      <c r="N48" s="6">
        <v>0.06</v>
      </c>
    </row>
    <row r="49" spans="1:14" ht="15" thickBot="1" x14ac:dyDescent="0.35">
      <c r="A49" s="2" t="s">
        <v>47</v>
      </c>
      <c r="B49" s="3">
        <v>1100</v>
      </c>
      <c r="C49" s="3">
        <v>1100</v>
      </c>
      <c r="D49" s="3">
        <v>0</v>
      </c>
      <c r="E49" s="3">
        <v>0</v>
      </c>
      <c r="F49" s="3">
        <v>0.63300000000000001</v>
      </c>
      <c r="G49" s="6">
        <v>1.6E-2</v>
      </c>
      <c r="H49" s="6">
        <v>0.02</v>
      </c>
      <c r="I49" s="6">
        <v>2.1999999999999999E-2</v>
      </c>
      <c r="J49" s="6">
        <v>0.03</v>
      </c>
      <c r="K49" s="6">
        <v>5.5E-2</v>
      </c>
      <c r="L49" s="6">
        <v>0.16200000000000001</v>
      </c>
      <c r="M49" s="6">
        <v>2.1999999999999999E-2</v>
      </c>
      <c r="N49" s="6">
        <v>0.03</v>
      </c>
    </row>
    <row r="50" spans="1:14" ht="15" thickBot="1" x14ac:dyDescent="0.35">
      <c r="A50" s="2" t="s">
        <v>50</v>
      </c>
      <c r="B50" s="3">
        <v>1100</v>
      </c>
      <c r="C50" s="3">
        <v>1100</v>
      </c>
      <c r="D50" s="3">
        <v>0</v>
      </c>
      <c r="E50" s="3">
        <v>0</v>
      </c>
      <c r="F50" s="3">
        <v>0.63300000000000001</v>
      </c>
      <c r="G50" s="6">
        <v>1.2999999999999999E-2</v>
      </c>
      <c r="H50" s="6">
        <v>1.6E-2</v>
      </c>
      <c r="I50" s="6">
        <v>1.9E-2</v>
      </c>
      <c r="J50" s="6">
        <v>2.5000000000000001E-2</v>
      </c>
      <c r="K50" s="6">
        <v>3.6999999999999998E-2</v>
      </c>
      <c r="L50" s="6">
        <v>8.5999999999999993E-2</v>
      </c>
      <c r="M50" s="6">
        <v>1.7999999999999999E-2</v>
      </c>
      <c r="N50" s="6">
        <v>2.5000000000000001E-2</v>
      </c>
    </row>
    <row r="51" spans="1:14" ht="15" thickBot="1" x14ac:dyDescent="0.35">
      <c r="A51" s="2" t="s">
        <v>53</v>
      </c>
      <c r="B51" s="3">
        <v>1100</v>
      </c>
      <c r="C51" s="3">
        <v>1100</v>
      </c>
      <c r="D51" s="3">
        <v>0</v>
      </c>
      <c r="E51" s="3">
        <v>0</v>
      </c>
      <c r="F51" s="3">
        <v>0.63300000000000001</v>
      </c>
      <c r="G51" s="6">
        <v>9.1999999999999998E-2</v>
      </c>
      <c r="H51" s="6">
        <v>0.17</v>
      </c>
      <c r="I51" s="6">
        <v>0.19700000000000001</v>
      </c>
      <c r="J51" s="6">
        <v>0.23200000000000001</v>
      </c>
      <c r="K51" s="4">
        <v>0.26900000000000002</v>
      </c>
      <c r="L51" s="4">
        <v>0.44700000000000001</v>
      </c>
      <c r="M51" s="6">
        <v>0.17399999999999999</v>
      </c>
      <c r="N51" s="6">
        <v>0.23200000000000001</v>
      </c>
    </row>
    <row r="52" spans="1:14" ht="15" thickBot="1" x14ac:dyDescent="0.35">
      <c r="A52" s="2" t="s">
        <v>60</v>
      </c>
      <c r="B52" s="3">
        <v>1099</v>
      </c>
      <c r="C52" s="3">
        <v>1099</v>
      </c>
      <c r="D52" s="3">
        <v>0</v>
      </c>
      <c r="E52" s="3">
        <v>0</v>
      </c>
      <c r="F52" s="3">
        <v>0.63300000000000001</v>
      </c>
      <c r="G52" s="6">
        <v>1.2999999999999999E-2</v>
      </c>
      <c r="H52" s="6">
        <v>1.7000000000000001E-2</v>
      </c>
      <c r="I52" s="6">
        <v>0.02</v>
      </c>
      <c r="J52" s="6">
        <v>2.9000000000000001E-2</v>
      </c>
      <c r="K52" s="6">
        <v>6.0999999999999999E-2</v>
      </c>
      <c r="L52" s="6">
        <v>0.125</v>
      </c>
      <c r="M52" s="6">
        <v>1.9E-2</v>
      </c>
      <c r="N52" s="6">
        <v>2.8000000000000001E-2</v>
      </c>
    </row>
    <row r="53" spans="1:14" ht="15" thickBot="1" x14ac:dyDescent="0.35">
      <c r="A53" s="2" t="s">
        <v>62</v>
      </c>
      <c r="B53" s="3">
        <v>1100</v>
      </c>
      <c r="C53" s="3">
        <v>1100</v>
      </c>
      <c r="D53" s="3">
        <v>0</v>
      </c>
      <c r="E53" s="3">
        <v>0</v>
      </c>
      <c r="F53" s="3">
        <v>0.63300000000000001</v>
      </c>
      <c r="G53" s="6">
        <v>1.2999999999999999E-2</v>
      </c>
      <c r="H53" s="6">
        <v>1.9E-2</v>
      </c>
      <c r="I53" s="6">
        <v>2.1999999999999999E-2</v>
      </c>
      <c r="J53" s="6">
        <v>2.9000000000000001E-2</v>
      </c>
      <c r="K53" s="6">
        <v>4.7E-2</v>
      </c>
      <c r="L53" s="6">
        <v>0.17199999999999999</v>
      </c>
      <c r="M53" s="6">
        <v>2.1000000000000001E-2</v>
      </c>
      <c r="N53" s="6">
        <v>2.9000000000000001E-2</v>
      </c>
    </row>
    <row r="54" spans="1:14" ht="15" thickBot="1" x14ac:dyDescent="0.35">
      <c r="A54" s="2" t="s">
        <v>63</v>
      </c>
      <c r="B54" s="3">
        <v>1100</v>
      </c>
      <c r="C54" s="3">
        <v>1100</v>
      </c>
      <c r="D54" s="3">
        <v>0</v>
      </c>
      <c r="E54" s="3">
        <v>0</v>
      </c>
      <c r="F54" s="3">
        <v>0.63300000000000001</v>
      </c>
      <c r="G54" s="6">
        <v>3.1E-2</v>
      </c>
      <c r="H54" s="6">
        <v>3.5000000000000003E-2</v>
      </c>
      <c r="I54" s="6">
        <v>3.9E-2</v>
      </c>
      <c r="J54" s="6">
        <v>4.8000000000000001E-2</v>
      </c>
      <c r="K54" s="6">
        <v>6.8000000000000005E-2</v>
      </c>
      <c r="L54" s="6">
        <v>0.14699999999999999</v>
      </c>
      <c r="M54" s="6">
        <v>3.6999999999999998E-2</v>
      </c>
      <c r="N54" s="6">
        <v>4.8000000000000001E-2</v>
      </c>
    </row>
    <row r="55" spans="1:14" ht="15" thickBot="1" x14ac:dyDescent="0.35">
      <c r="A55" s="2" t="s">
        <v>68</v>
      </c>
      <c r="B55" s="3">
        <v>1100</v>
      </c>
      <c r="C55" s="3">
        <v>1100</v>
      </c>
      <c r="D55" s="3">
        <v>0</v>
      </c>
      <c r="E55" s="3">
        <v>0</v>
      </c>
      <c r="F55" s="3">
        <v>0.63300000000000001</v>
      </c>
      <c r="G55" s="6">
        <v>3.0000000000000001E-3</v>
      </c>
      <c r="H55" s="6">
        <v>4.0000000000000001E-3</v>
      </c>
      <c r="I55" s="6">
        <v>5.0000000000000001E-3</v>
      </c>
      <c r="J55" s="6">
        <v>8.9999999999999993E-3</v>
      </c>
      <c r="K55" s="6">
        <v>1.0999999999999999E-2</v>
      </c>
      <c r="L55" s="6">
        <v>7.1999999999999995E-2</v>
      </c>
      <c r="M55" s="6">
        <v>5.0000000000000001E-3</v>
      </c>
      <c r="N55" s="6">
        <v>8.9999999999999993E-3</v>
      </c>
    </row>
    <row r="56" spans="1:14" ht="15" thickBot="1" x14ac:dyDescent="0.35">
      <c r="A56" s="2" t="s">
        <v>71</v>
      </c>
      <c r="B56" s="3">
        <v>1100</v>
      </c>
      <c r="C56" s="3">
        <v>1100</v>
      </c>
      <c r="D56" s="3">
        <v>0</v>
      </c>
      <c r="E56" s="3">
        <v>0</v>
      </c>
      <c r="F56" s="3">
        <v>0.63400000000000001</v>
      </c>
      <c r="G56" s="6">
        <v>2E-3</v>
      </c>
      <c r="H56" s="6">
        <v>4.0000000000000001E-3</v>
      </c>
      <c r="I56" s="6">
        <v>6.0000000000000001E-3</v>
      </c>
      <c r="J56" s="6">
        <v>0.01</v>
      </c>
      <c r="K56" s="6">
        <v>1.4999999999999999E-2</v>
      </c>
      <c r="L56" s="6">
        <v>4.3999999999999997E-2</v>
      </c>
      <c r="M56" s="6">
        <v>5.0000000000000001E-3</v>
      </c>
      <c r="N56" s="6">
        <v>0.01</v>
      </c>
    </row>
    <row r="57" spans="1:14" ht="15" thickBot="1" x14ac:dyDescent="0.35">
      <c r="A57" s="2" t="s">
        <v>75</v>
      </c>
      <c r="B57" s="3">
        <v>1100</v>
      </c>
      <c r="C57" s="3">
        <v>1100</v>
      </c>
      <c r="D57" s="3">
        <v>0</v>
      </c>
      <c r="E57" s="3">
        <v>0</v>
      </c>
      <c r="F57" s="3">
        <v>0.63300000000000001</v>
      </c>
      <c r="G57" s="6">
        <v>3.0000000000000001E-3</v>
      </c>
      <c r="H57" s="6">
        <v>4.0000000000000001E-3</v>
      </c>
      <c r="I57" s="6">
        <v>4.0000000000000001E-3</v>
      </c>
      <c r="J57" s="6">
        <v>8.0000000000000002E-3</v>
      </c>
      <c r="K57" s="6">
        <v>1.4999999999999999E-2</v>
      </c>
      <c r="L57" s="6">
        <v>4.8000000000000001E-2</v>
      </c>
      <c r="M57" s="6">
        <v>4.0000000000000001E-3</v>
      </c>
      <c r="N57" s="6">
        <v>8.0000000000000002E-3</v>
      </c>
    </row>
    <row r="58" spans="1:14" ht="15" thickBot="1" x14ac:dyDescent="0.35">
      <c r="A58" s="2" t="s">
        <v>78</v>
      </c>
      <c r="B58" s="3">
        <v>1100</v>
      </c>
      <c r="C58" s="3">
        <v>1100</v>
      </c>
      <c r="D58" s="3">
        <v>0</v>
      </c>
      <c r="E58" s="3">
        <v>0</v>
      </c>
      <c r="F58" s="3">
        <v>0.63300000000000001</v>
      </c>
      <c r="G58" s="6">
        <v>2E-3</v>
      </c>
      <c r="H58" s="6">
        <v>4.0000000000000001E-3</v>
      </c>
      <c r="I58" s="6">
        <v>4.0000000000000001E-3</v>
      </c>
      <c r="J58" s="6">
        <v>5.0000000000000001E-3</v>
      </c>
      <c r="K58" s="6">
        <v>1.7000000000000001E-2</v>
      </c>
      <c r="L58" s="6">
        <v>5.8000000000000003E-2</v>
      </c>
      <c r="M58" s="6">
        <v>4.0000000000000001E-3</v>
      </c>
      <c r="N58" s="6">
        <v>5.0000000000000001E-3</v>
      </c>
    </row>
    <row r="59" spans="1:14" ht="15" thickBot="1" x14ac:dyDescent="0.35">
      <c r="A59" s="2" t="s">
        <v>81</v>
      </c>
      <c r="B59" s="3">
        <v>1099</v>
      </c>
      <c r="C59" s="3">
        <v>1099</v>
      </c>
      <c r="D59" s="3">
        <v>0</v>
      </c>
      <c r="E59" s="3">
        <v>0</v>
      </c>
      <c r="F59" s="3">
        <v>0.63300000000000001</v>
      </c>
      <c r="G59" s="6">
        <v>2E-3</v>
      </c>
      <c r="H59" s="6">
        <v>4.0000000000000001E-3</v>
      </c>
      <c r="I59" s="6">
        <v>4.0000000000000001E-3</v>
      </c>
      <c r="J59" s="6">
        <v>6.0000000000000001E-3</v>
      </c>
      <c r="K59" s="6">
        <v>3.6999999999999998E-2</v>
      </c>
      <c r="L59" s="6">
        <v>7.5999999999999998E-2</v>
      </c>
      <c r="M59" s="6">
        <v>5.0000000000000001E-3</v>
      </c>
      <c r="N59" s="6">
        <v>6.0000000000000001E-3</v>
      </c>
    </row>
    <row r="60" spans="1:14" ht="15" thickBot="1" x14ac:dyDescent="0.35">
      <c r="A60" s="2" t="s">
        <v>87</v>
      </c>
      <c r="B60" s="3">
        <v>1100</v>
      </c>
      <c r="C60" s="3">
        <v>1100</v>
      </c>
      <c r="D60" s="3">
        <v>0</v>
      </c>
      <c r="E60" s="3">
        <v>0</v>
      </c>
      <c r="F60" s="3">
        <v>0.63300000000000001</v>
      </c>
      <c r="G60" s="6">
        <v>2E-3</v>
      </c>
      <c r="H60" s="6">
        <v>4.0000000000000001E-3</v>
      </c>
      <c r="I60" s="6">
        <v>4.0000000000000001E-3</v>
      </c>
      <c r="J60" s="6">
        <v>5.0000000000000001E-3</v>
      </c>
      <c r="K60" s="6">
        <v>1.2E-2</v>
      </c>
      <c r="L60" s="6">
        <v>5.7000000000000002E-2</v>
      </c>
      <c r="M60" s="6">
        <v>4.0000000000000001E-3</v>
      </c>
      <c r="N60" s="6">
        <v>5.0000000000000001E-3</v>
      </c>
    </row>
    <row r="61" spans="1:14" ht="15" thickBot="1" x14ac:dyDescent="0.35">
      <c r="A61" s="2" t="s">
        <v>88</v>
      </c>
      <c r="B61" s="3">
        <v>1100</v>
      </c>
      <c r="C61" s="3">
        <v>1100</v>
      </c>
      <c r="D61" s="3">
        <v>0</v>
      </c>
      <c r="E61" s="3">
        <v>0</v>
      </c>
      <c r="F61" s="3">
        <v>0.63300000000000001</v>
      </c>
      <c r="G61" s="6">
        <v>2E-3</v>
      </c>
      <c r="H61" s="6">
        <v>4.0000000000000001E-3</v>
      </c>
      <c r="I61" s="6">
        <v>4.0000000000000001E-3</v>
      </c>
      <c r="J61" s="6">
        <v>5.0000000000000001E-3</v>
      </c>
      <c r="K61" s="6">
        <v>2.5999999999999999E-2</v>
      </c>
      <c r="L61" s="6">
        <v>8.1000000000000003E-2</v>
      </c>
      <c r="M61" s="6">
        <v>4.0000000000000001E-3</v>
      </c>
      <c r="N61" s="6">
        <v>5.0000000000000001E-3</v>
      </c>
    </row>
    <row r="62" spans="1:14" ht="15" thickBot="1" x14ac:dyDescent="0.35">
      <c r="A62" s="2" t="s">
        <v>89</v>
      </c>
      <c r="B62" s="3">
        <v>1100</v>
      </c>
      <c r="C62" s="3">
        <v>1100</v>
      </c>
      <c r="D62" s="3">
        <v>0</v>
      </c>
      <c r="E62" s="3">
        <v>0</v>
      </c>
      <c r="F62" s="3">
        <v>0.63300000000000001</v>
      </c>
      <c r="G62" s="6">
        <v>3.0000000000000001E-3</v>
      </c>
      <c r="H62" s="6">
        <v>4.0000000000000001E-3</v>
      </c>
      <c r="I62" s="6">
        <v>4.0000000000000001E-3</v>
      </c>
      <c r="J62" s="6">
        <v>6.0000000000000001E-3</v>
      </c>
      <c r="K62" s="6">
        <v>3.4000000000000002E-2</v>
      </c>
      <c r="L62" s="6">
        <v>8.7999999999999995E-2</v>
      </c>
      <c r="M62" s="6">
        <v>5.0000000000000001E-3</v>
      </c>
      <c r="N62" s="6">
        <v>6.0000000000000001E-3</v>
      </c>
    </row>
    <row r="63" spans="1:14" ht="15" thickBot="1" x14ac:dyDescent="0.35">
      <c r="A63" s="7" t="s">
        <v>91</v>
      </c>
      <c r="B63" s="8">
        <v>1100</v>
      </c>
      <c r="C63" s="8">
        <v>1100</v>
      </c>
      <c r="D63" s="8">
        <v>0</v>
      </c>
      <c r="E63" s="8">
        <v>0</v>
      </c>
      <c r="F63" s="8">
        <v>0.63300000000000001</v>
      </c>
      <c r="G63" s="9">
        <v>0.4</v>
      </c>
      <c r="H63" s="9">
        <v>0.54100000000000004</v>
      </c>
      <c r="I63" s="9">
        <v>0.68799999999999994</v>
      </c>
      <c r="J63" s="10">
        <v>0.82699999999999996</v>
      </c>
      <c r="K63" s="10">
        <v>0.94199999999999995</v>
      </c>
      <c r="L63" s="10">
        <v>1.2649999999999999</v>
      </c>
      <c r="M63" s="9">
        <v>0.59199999999999997</v>
      </c>
      <c r="N63" s="10">
        <v>0.82699999999999996</v>
      </c>
    </row>
    <row r="64" spans="1:14" ht="15" thickBot="1" x14ac:dyDescent="0.35">
      <c r="A64" s="2" t="s">
        <v>37</v>
      </c>
      <c r="B64" s="3">
        <v>1101</v>
      </c>
      <c r="C64" s="3">
        <v>1101</v>
      </c>
      <c r="D64" s="3">
        <v>0</v>
      </c>
      <c r="E64" s="3">
        <v>0</v>
      </c>
      <c r="F64" s="3">
        <v>0.63200000000000001</v>
      </c>
      <c r="G64" s="4">
        <v>0.68500000000000005</v>
      </c>
      <c r="H64" s="5">
        <v>0.91800000000000004</v>
      </c>
      <c r="I64" s="5">
        <v>1.052</v>
      </c>
      <c r="J64" s="5">
        <v>1.254</v>
      </c>
      <c r="K64" s="5">
        <v>1.4330000000000001</v>
      </c>
      <c r="L64" s="5">
        <v>1.675</v>
      </c>
      <c r="M64" s="5">
        <v>0.96</v>
      </c>
      <c r="N64" s="5">
        <v>1.252</v>
      </c>
    </row>
    <row r="65" spans="1:14" x14ac:dyDescent="0.3">
      <c r="A65" s="16" t="s">
        <v>94</v>
      </c>
      <c r="B65" s="17"/>
      <c r="C65" s="17"/>
      <c r="D65" s="17"/>
      <c r="E65" s="17"/>
      <c r="F65" s="17"/>
      <c r="G65" s="18"/>
      <c r="H65" s="19">
        <f>SUM(H48:H63)</f>
        <v>0.88500000000000012</v>
      </c>
      <c r="I65" s="19">
        <f t="shared" ref="I65:N65" si="1">SUM(I48:I63)</f>
        <v>1.081</v>
      </c>
      <c r="J65" s="19">
        <f t="shared" si="1"/>
        <v>1.3340000000000001</v>
      </c>
      <c r="K65" s="19">
        <f t="shared" si="1"/>
        <v>1.855</v>
      </c>
      <c r="L65" s="19">
        <f t="shared" si="1"/>
        <v>3.2060000000000004</v>
      </c>
      <c r="M65" s="19">
        <f t="shared" si="1"/>
        <v>0.96100000000000008</v>
      </c>
      <c r="N65" s="19">
        <f t="shared" si="1"/>
        <v>1.333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A7F2A-AECB-4E4C-B27F-0FE98AA044BF}">
  <dimension ref="A1:H74"/>
  <sheetViews>
    <sheetView topLeftCell="A25" workbookViewId="0">
      <selection activeCell="E42" sqref="E42"/>
    </sheetView>
  </sheetViews>
  <sheetFormatPr defaultRowHeight="14.4" x14ac:dyDescent="0.3"/>
  <cols>
    <col min="1" max="1" width="8.88671875" style="66"/>
    <col min="2" max="2" width="44.6640625" customWidth="1"/>
    <col min="7" max="7" width="7.109375" customWidth="1"/>
    <col min="8" max="8" width="84.33203125" bestFit="1" customWidth="1"/>
  </cols>
  <sheetData>
    <row r="1" spans="2:8" s="66" customFormat="1" ht="15" thickBot="1" x14ac:dyDescent="0.35"/>
    <row r="2" spans="2:8" x14ac:dyDescent="0.3">
      <c r="B2" s="77" t="s">
        <v>159</v>
      </c>
      <c r="C2" s="72"/>
      <c r="D2" s="72"/>
      <c r="E2" s="72"/>
      <c r="F2" s="73"/>
      <c r="H2" s="67" t="s">
        <v>201</v>
      </c>
    </row>
    <row r="3" spans="2:8" x14ac:dyDescent="0.3">
      <c r="B3" s="47"/>
      <c r="C3" s="84" t="s">
        <v>31</v>
      </c>
      <c r="D3" s="84" t="s">
        <v>32</v>
      </c>
      <c r="E3" s="84" t="s">
        <v>35</v>
      </c>
      <c r="F3" s="85" t="s">
        <v>36</v>
      </c>
    </row>
    <row r="4" spans="2:8" x14ac:dyDescent="0.3">
      <c r="B4" s="103" t="s">
        <v>163</v>
      </c>
      <c r="C4" s="82">
        <f>'3.1.2 vs. 4.1.5'!C14</f>
        <v>2.3875624652970409</v>
      </c>
      <c r="D4" s="82">
        <f>'3.1.2 vs. 4.1.5'!D14</f>
        <v>2.5506376594148579</v>
      </c>
      <c r="E4" s="82">
        <f>'3.1.2 vs. 4.1.5'!G14</f>
        <v>1.1621315192743744</v>
      </c>
      <c r="F4" s="83">
        <f>'3.1.2 vs. 4.1.5'!H14</f>
        <v>0.48853814355506775</v>
      </c>
      <c r="H4" t="s">
        <v>195</v>
      </c>
    </row>
    <row r="5" spans="2:8" x14ac:dyDescent="0.3">
      <c r="B5" s="103" t="s">
        <v>164</v>
      </c>
      <c r="C5" s="86">
        <f>'4.1.5 vs 4.2.0-S'!C22</f>
        <v>-20.092190889370915</v>
      </c>
      <c r="D5" s="86">
        <f>'4.1.5 vs 4.2.0-S'!D22</f>
        <v>-22.201901975127992</v>
      </c>
      <c r="E5" s="86">
        <f>'4.1.5 vs 4.2.0-S'!G22</f>
        <v>-20.313813393107296</v>
      </c>
      <c r="F5" s="105">
        <f>'4.1.5 vs 4.2.0-S'!H22</f>
        <v>-24.626028421839923</v>
      </c>
      <c r="H5" t="s">
        <v>174</v>
      </c>
    </row>
    <row r="6" spans="2:8" x14ac:dyDescent="0.3">
      <c r="B6" s="106"/>
      <c r="C6" s="87"/>
      <c r="D6" s="87"/>
      <c r="E6" s="87"/>
      <c r="F6" s="107"/>
    </row>
    <row r="7" spans="2:8" x14ac:dyDescent="0.3">
      <c r="B7" s="108" t="s">
        <v>165</v>
      </c>
      <c r="C7" s="88">
        <f>'3.1.2 vs. 4.1.5'!C17</f>
        <v>3.7418655097613982</v>
      </c>
      <c r="D7" s="88">
        <f>'3.1.2 vs. 4.1.5'!D17</f>
        <v>5.2487198244330191</v>
      </c>
      <c r="E7" s="88">
        <f>'3.1.2 vs. 4.1.5'!G17</f>
        <v>3.9226674138414164</v>
      </c>
      <c r="F7" s="109">
        <f>'3.1.2 vs. 4.1.5'!H17</f>
        <v>3.57142857142862</v>
      </c>
      <c r="H7" t="s">
        <v>157</v>
      </c>
    </row>
    <row r="8" spans="2:8" x14ac:dyDescent="0.3">
      <c r="B8" s="110" t="s">
        <v>166</v>
      </c>
      <c r="C8" s="88">
        <f>'4.1.5 vs 4.2.0-S'!C28</f>
        <v>9.3315235833050068</v>
      </c>
      <c r="D8" s="88">
        <f>'4.1.5 vs 4.2.0-S'!D28</f>
        <v>12.200282087447137</v>
      </c>
      <c r="E8" s="88">
        <f>'4.1.5 vs 4.2.0-S'!G28</f>
        <v>9.388185654008419</v>
      </c>
      <c r="F8" s="109">
        <f>'4.1.5 vs 4.2.0-S'!H28</f>
        <v>12.651947407591166</v>
      </c>
      <c r="H8" t="s">
        <v>157</v>
      </c>
    </row>
    <row r="9" spans="2:8" x14ac:dyDescent="0.3">
      <c r="B9" s="106"/>
      <c r="C9" s="89"/>
      <c r="D9" s="89"/>
      <c r="E9" s="89"/>
      <c r="F9" s="111"/>
    </row>
    <row r="10" spans="2:8" x14ac:dyDescent="0.3">
      <c r="B10" s="112" t="s">
        <v>173</v>
      </c>
      <c r="C10" s="90">
        <f>'3.1.2 vs. 4.1.5'!C15</f>
        <v>6.2187673514713975</v>
      </c>
      <c r="D10" s="90">
        <f>'3.1.2 vs. 4.1.5'!D15</f>
        <v>7.9332333083270381</v>
      </c>
      <c r="E10" s="90">
        <f>'3.1.2 vs. 4.1.5'!G15</f>
        <v>5.130385487528347</v>
      </c>
      <c r="F10" s="122">
        <f>'3.1.2 vs. 4.1.5'!H15</f>
        <v>4.0774145058249402</v>
      </c>
      <c r="H10" t="s">
        <v>176</v>
      </c>
    </row>
    <row r="11" spans="2:8" x14ac:dyDescent="0.3">
      <c r="B11" s="112" t="s">
        <v>172</v>
      </c>
      <c r="C11" s="91">
        <f>'4.1.5 vs 4.2.0-S'!C30</f>
        <v>-15.786722425509698</v>
      </c>
      <c r="D11" s="91">
        <f>'4.1.5 vs 4.2.0-S'!D30</f>
        <v>-17.06342311033875</v>
      </c>
      <c r="E11" s="91">
        <f>'4.1.5 vs 4.2.0-S'!G30</f>
        <v>-16.122944189808571</v>
      </c>
      <c r="F11" s="123">
        <f>'4.1.5 vs 4.2.0-S'!H30</f>
        <v>-18.01769272431849</v>
      </c>
      <c r="H11" t="s">
        <v>178</v>
      </c>
    </row>
    <row r="12" spans="2:8" x14ac:dyDescent="0.3">
      <c r="B12" s="106"/>
      <c r="C12" s="89"/>
      <c r="D12" s="89"/>
      <c r="E12" s="89"/>
      <c r="F12" s="111"/>
    </row>
    <row r="13" spans="2:8" x14ac:dyDescent="0.3">
      <c r="B13" s="114" t="s">
        <v>167</v>
      </c>
      <c r="C13" s="92">
        <v>1.5950000000000002</v>
      </c>
      <c r="D13" s="92">
        <v>2.3299999999999987</v>
      </c>
      <c r="E13" s="92">
        <v>1.524</v>
      </c>
      <c r="F13" s="115">
        <v>2.2229999999999994</v>
      </c>
      <c r="H13" t="s">
        <v>158</v>
      </c>
    </row>
    <row r="14" spans="2:8" x14ac:dyDescent="0.3">
      <c r="B14" s="114" t="s">
        <v>168</v>
      </c>
      <c r="C14" s="92">
        <f>'4.1.5 vs 4.2.0-S'!C19</f>
        <v>1.6109999999999993</v>
      </c>
      <c r="D14" s="92">
        <f>'4.1.5 vs 4.2.0-S'!D19</f>
        <v>2.3864999999999998</v>
      </c>
      <c r="E14" s="92">
        <f>'4.1.5 vs 4.2.0-S'!G19</f>
        <v>1.5554999999999999</v>
      </c>
      <c r="F14" s="115">
        <f>'4.1.5 vs 4.2.0-S'!H19</f>
        <v>2.2704999999999993</v>
      </c>
    </row>
    <row r="15" spans="2:8" x14ac:dyDescent="0.3">
      <c r="B15" s="114" t="s">
        <v>156</v>
      </c>
      <c r="C15" s="93">
        <f t="shared" ref="C15:F15" si="0">(C13-C14)/C13*100</f>
        <v>-1.0031347962381896</v>
      </c>
      <c r="D15" s="93">
        <f t="shared" si="0"/>
        <v>-2.4248927038627097</v>
      </c>
      <c r="E15" s="93">
        <f t="shared" si="0"/>
        <v>-2.0669291338582587</v>
      </c>
      <c r="F15" s="116">
        <f t="shared" si="0"/>
        <v>-2.1367521367521314</v>
      </c>
      <c r="H15" t="s">
        <v>196</v>
      </c>
    </row>
    <row r="16" spans="2:8" x14ac:dyDescent="0.3">
      <c r="B16" s="106"/>
      <c r="C16" s="89"/>
      <c r="D16" s="89"/>
      <c r="E16" s="89"/>
      <c r="F16" s="111"/>
    </row>
    <row r="17" spans="2:8" x14ac:dyDescent="0.3">
      <c r="B17" s="117" t="s">
        <v>169</v>
      </c>
      <c r="C17" s="94">
        <v>1.522</v>
      </c>
      <c r="D17" s="94">
        <v>2.2239999999999984</v>
      </c>
      <c r="E17" s="94">
        <v>1.4770000000000001</v>
      </c>
      <c r="F17" s="118">
        <v>2.1189999999999998</v>
      </c>
      <c r="H17" t="s">
        <v>158</v>
      </c>
    </row>
    <row r="18" spans="2:8" x14ac:dyDescent="0.3">
      <c r="B18" s="117" t="s">
        <v>170</v>
      </c>
      <c r="C18" s="94">
        <f>'4.1.5 vs 4.2.0-S'!C14</f>
        <v>1.4735</v>
      </c>
      <c r="D18" s="94">
        <f>'4.1.5 vs 4.2.0-S'!D14</f>
        <v>2.1269999999999993</v>
      </c>
      <c r="E18" s="94">
        <f>'4.1.5 vs 4.2.0-S'!G14</f>
        <v>1.4220000000000002</v>
      </c>
      <c r="F18" s="118">
        <f>'4.1.5 vs 4.2.0-S'!H14</f>
        <v>2.0154999999999994</v>
      </c>
    </row>
    <row r="19" spans="2:8" ht="15" thickBot="1" x14ac:dyDescent="0.35">
      <c r="B19" s="124" t="s">
        <v>156</v>
      </c>
      <c r="C19" s="125">
        <f t="shared" ref="C19:F19" si="1">(C17-C18)/C17*100</f>
        <v>3.1865965834428378</v>
      </c>
      <c r="D19" s="125">
        <f t="shared" si="1"/>
        <v>4.361510791366868</v>
      </c>
      <c r="E19" s="125">
        <f t="shared" si="1"/>
        <v>3.7237643872714914</v>
      </c>
      <c r="F19" s="126">
        <f t="shared" si="1"/>
        <v>4.8843794242567427</v>
      </c>
      <c r="H19" t="s">
        <v>197</v>
      </c>
    </row>
    <row r="20" spans="2:8" ht="15" thickBot="1" x14ac:dyDescent="0.35">
      <c r="C20" s="81"/>
      <c r="D20" s="81"/>
      <c r="E20" s="81"/>
      <c r="F20" s="81"/>
    </row>
    <row r="21" spans="2:8" x14ac:dyDescent="0.3">
      <c r="B21" s="77" t="s">
        <v>160</v>
      </c>
      <c r="C21" s="96" t="s">
        <v>31</v>
      </c>
      <c r="D21" s="96" t="s">
        <v>32</v>
      </c>
      <c r="E21" s="96" t="s">
        <v>35</v>
      </c>
      <c r="F21" s="97" t="s">
        <v>36</v>
      </c>
    </row>
    <row r="22" spans="2:8" x14ac:dyDescent="0.3">
      <c r="B22" s="103" t="s">
        <v>163</v>
      </c>
      <c r="C22" s="98">
        <f>'3.1.2 vs. 4.1.5'!C36</f>
        <v>3.2467532467532387</v>
      </c>
      <c r="D22" s="98">
        <f>'3.1.2 vs. 4.1.5'!D36</f>
        <v>3.8116591928251071</v>
      </c>
      <c r="E22" s="98">
        <f>'3.1.2 vs. 4.1.5'!G36</f>
        <v>2.9045643153527112</v>
      </c>
      <c r="F22" s="104">
        <f>'3.1.2 vs. 4.1.5'!H36</f>
        <v>1.3473053892215747</v>
      </c>
      <c r="H22" t="s">
        <v>198</v>
      </c>
    </row>
    <row r="23" spans="2:8" x14ac:dyDescent="0.3">
      <c r="B23" s="103" t="s">
        <v>164</v>
      </c>
      <c r="C23" s="86">
        <f>'4.1.5 vs 4.2.0-S'!C53</f>
        <v>-25.516621743036833</v>
      </c>
      <c r="D23" s="86">
        <f>'4.1.5 vs 4.2.0-S'!D53</f>
        <v>-24.154067674586027</v>
      </c>
      <c r="E23" s="86">
        <f>'4.1.5 vs 4.2.0-S'!G53</f>
        <v>-23.33669354838711</v>
      </c>
      <c r="F23" s="105">
        <f>'4.1.5 vs 4.2.0-S'!H53</f>
        <v>-26.735598227474156</v>
      </c>
      <c r="H23" t="s">
        <v>171</v>
      </c>
    </row>
    <row r="24" spans="2:8" x14ac:dyDescent="0.3">
      <c r="B24" s="106"/>
      <c r="C24" s="87"/>
      <c r="D24" s="87"/>
      <c r="E24" s="87"/>
      <c r="F24" s="107"/>
    </row>
    <row r="25" spans="2:8" x14ac:dyDescent="0.3">
      <c r="B25" s="108" t="s">
        <v>165</v>
      </c>
      <c r="C25" s="88">
        <f>'3.1.2 vs. 4.1.5'!C38</f>
        <v>5.1662174303683832</v>
      </c>
      <c r="D25" s="88">
        <f>'3.1.2 vs. 4.1.5'!D38</f>
        <v>6.0835133189344868</v>
      </c>
      <c r="E25" s="88">
        <f>'3.1.2 vs. 4.1.5'!G38</f>
        <v>4.2338709677419279</v>
      </c>
      <c r="F25" s="109">
        <f>'3.1.2 vs. 4.1.5'!H38</f>
        <v>4.4313146233382605</v>
      </c>
      <c r="H25" t="s">
        <v>157</v>
      </c>
    </row>
    <row r="26" spans="2:8" x14ac:dyDescent="0.3">
      <c r="B26" s="110" t="s">
        <v>166</v>
      </c>
      <c r="C26" s="88">
        <f>'4.1.5 vs 4.2.0-S'!C56</f>
        <v>10.373944511459584</v>
      </c>
      <c r="D26" s="88">
        <f>'4.1.5 vs 4.2.0-S'!D56</f>
        <v>15.234931181775041</v>
      </c>
      <c r="E26" s="88">
        <f>'4.1.5 vs 4.2.0-S'!G56</f>
        <v>9.9934253780407722</v>
      </c>
      <c r="F26" s="109">
        <f>'4.1.5 vs 4.2.0-S'!H56</f>
        <v>15.776209677419365</v>
      </c>
      <c r="H26" t="s">
        <v>157</v>
      </c>
    </row>
    <row r="27" spans="2:8" x14ac:dyDescent="0.3">
      <c r="B27" s="106"/>
      <c r="C27" s="89"/>
      <c r="D27" s="89"/>
      <c r="E27" s="89"/>
      <c r="F27" s="111"/>
    </row>
    <row r="28" spans="2:8" x14ac:dyDescent="0.3">
      <c r="B28" s="112" t="s">
        <v>173</v>
      </c>
      <c r="C28" s="95">
        <f>'3.1.2 vs. 4.1.5'!C37</f>
        <v>8.580705009276441</v>
      </c>
      <c r="D28" s="95">
        <f>'3.1.2 vs. 4.1.5'!D37</f>
        <v>10.127055306427501</v>
      </c>
      <c r="E28" s="95">
        <f>'3.1.2 vs. 4.1.5'!G37</f>
        <v>7.2614107883817489</v>
      </c>
      <c r="F28" s="113">
        <f>'3.1.2 vs. 4.1.5'!H37</f>
        <v>5.8383233532934353</v>
      </c>
      <c r="H28" t="s">
        <v>176</v>
      </c>
    </row>
    <row r="29" spans="2:8" x14ac:dyDescent="0.3">
      <c r="B29" s="112" t="s">
        <v>172</v>
      </c>
      <c r="C29" s="87">
        <f>'4.1.5 vs 4.2.0-S'!C57</f>
        <v>-21.828278513455793</v>
      </c>
      <c r="D29" s="87">
        <f>'4.1.5 vs 4.2.0-S'!D57</f>
        <v>-17.611129962673893</v>
      </c>
      <c r="E29" s="87">
        <f>'4.1.5 vs 4.2.0-S'!G57</f>
        <v>-19.100580270793039</v>
      </c>
      <c r="F29" s="107">
        <f>'4.1.5 vs 4.2.0-S'!H57</f>
        <v>-18.776520509193777</v>
      </c>
      <c r="H29" t="s">
        <v>178</v>
      </c>
    </row>
    <row r="30" spans="2:8" x14ac:dyDescent="0.3">
      <c r="B30" s="106"/>
      <c r="C30" s="89"/>
      <c r="D30" s="89"/>
      <c r="E30" s="89"/>
      <c r="F30" s="111"/>
    </row>
    <row r="31" spans="2:8" x14ac:dyDescent="0.3">
      <c r="B31" s="114" t="s">
        <v>167</v>
      </c>
      <c r="C31" s="92">
        <v>0.89100000000000001</v>
      </c>
      <c r="D31" s="92">
        <v>1.173</v>
      </c>
      <c r="E31" s="92">
        <v>0.81900000000000006</v>
      </c>
      <c r="F31" s="115">
        <v>1.1140000000000001</v>
      </c>
      <c r="H31" t="s">
        <v>158</v>
      </c>
    </row>
    <row r="32" spans="2:8" x14ac:dyDescent="0.3">
      <c r="B32" s="114" t="s">
        <v>168</v>
      </c>
      <c r="C32" s="92">
        <f>'4.1.5 vs 4.2.0-S'!C50</f>
        <v>0.91500000000000004</v>
      </c>
      <c r="D32" s="92">
        <f>'4.1.5 vs 4.2.0-S'!D50</f>
        <v>1.2140000000000002</v>
      </c>
      <c r="E32" s="92">
        <f>'4.1.5 vs 4.2.0-S'!G50</f>
        <v>0.83650000000000002</v>
      </c>
      <c r="F32" s="115">
        <f>'4.1.5 vs 4.2.0-S'!H50</f>
        <v>1.1485000000000001</v>
      </c>
    </row>
    <row r="33" spans="2:8" x14ac:dyDescent="0.3">
      <c r="B33" s="114" t="s">
        <v>156</v>
      </c>
      <c r="C33" s="93">
        <f t="shared" ref="C33:F33" si="2">(C31-C32)/C31*100</f>
        <v>-2.693602693602696</v>
      </c>
      <c r="D33" s="93">
        <f t="shared" si="2"/>
        <v>-3.4953111679454514</v>
      </c>
      <c r="E33" s="93">
        <f t="shared" si="2"/>
        <v>-2.1367521367521314</v>
      </c>
      <c r="F33" s="116">
        <f t="shared" si="2"/>
        <v>-3.0969479353680405</v>
      </c>
      <c r="H33" t="s">
        <v>196</v>
      </c>
    </row>
    <row r="34" spans="2:8" x14ac:dyDescent="0.3">
      <c r="B34" s="106"/>
      <c r="C34" s="89"/>
      <c r="D34" s="89"/>
      <c r="E34" s="89"/>
      <c r="F34" s="111"/>
    </row>
    <row r="35" spans="2:8" x14ac:dyDescent="0.3">
      <c r="B35" s="117" t="s">
        <v>169</v>
      </c>
      <c r="C35" s="94">
        <v>0.8660000000000001</v>
      </c>
      <c r="D35" s="94">
        <v>1.121</v>
      </c>
      <c r="E35" s="94">
        <v>0.79800000000000004</v>
      </c>
      <c r="F35" s="118">
        <v>1.0649999999999999</v>
      </c>
      <c r="H35" t="s">
        <v>158</v>
      </c>
    </row>
    <row r="36" spans="2:8" x14ac:dyDescent="0.3">
      <c r="B36" s="117" t="s">
        <v>170</v>
      </c>
      <c r="C36" s="94">
        <f>'4.1.5 vs 4.2.0-S'!C46</f>
        <v>0.82900000000000007</v>
      </c>
      <c r="D36" s="94">
        <f>'4.1.5 vs 4.2.0-S'!D46</f>
        <v>1.0535000000000001</v>
      </c>
      <c r="E36" s="94">
        <f>'4.1.5 vs 4.2.0-S'!G46</f>
        <v>0.76049999999999995</v>
      </c>
      <c r="F36" s="118">
        <f>'4.1.5 vs 4.2.0-S'!H46</f>
        <v>0.99199999999999999</v>
      </c>
    </row>
    <row r="37" spans="2:8" ht="15" thickBot="1" x14ac:dyDescent="0.35">
      <c r="B37" s="119" t="s">
        <v>156</v>
      </c>
      <c r="C37" s="120">
        <f t="shared" ref="C37:F37" si="3">(C35-C36)/C35*100</f>
        <v>4.2725173210161698</v>
      </c>
      <c r="D37" s="120">
        <f t="shared" si="3"/>
        <v>6.0214094558429885</v>
      </c>
      <c r="E37" s="120">
        <f t="shared" si="3"/>
        <v>4.699248120300763</v>
      </c>
      <c r="F37" s="121">
        <f t="shared" si="3"/>
        <v>6.8544600938967095</v>
      </c>
      <c r="H37" t="s">
        <v>197</v>
      </c>
    </row>
    <row r="38" spans="2:8" x14ac:dyDescent="0.3">
      <c r="C38" s="81"/>
      <c r="D38" s="81"/>
      <c r="E38" s="81"/>
      <c r="F38" s="81"/>
    </row>
    <row r="39" spans="2:8" ht="15" thickBot="1" x14ac:dyDescent="0.35">
      <c r="C39" s="81"/>
      <c r="D39" s="81"/>
      <c r="E39" s="81"/>
      <c r="F39" s="81"/>
    </row>
    <row r="40" spans="2:8" x14ac:dyDescent="0.3">
      <c r="B40" s="77" t="s">
        <v>161</v>
      </c>
      <c r="C40" s="99" t="s">
        <v>31</v>
      </c>
      <c r="D40" s="99" t="s">
        <v>32</v>
      </c>
      <c r="E40" s="99" t="s">
        <v>35</v>
      </c>
      <c r="F40" s="100" t="s">
        <v>36</v>
      </c>
    </row>
    <row r="41" spans="2:8" x14ac:dyDescent="0.3">
      <c r="B41" s="103" t="s">
        <v>163</v>
      </c>
      <c r="C41" s="98">
        <f>'3.1.2 vs. 4.1.5'!L14</f>
        <v>4.8030739673385683E-2</v>
      </c>
      <c r="D41" s="98">
        <f>'3.1.2 vs. 4.1.5'!M14</f>
        <v>12.499999999999968</v>
      </c>
      <c r="E41" s="98">
        <f>'3.1.2 vs. 4.1.5'!P14</f>
        <v>1.6966067864271586</v>
      </c>
      <c r="F41" s="104">
        <f>'3.1.2 vs. 4.1.5'!Q14</f>
        <v>8.9678816311801324</v>
      </c>
      <c r="H41" t="s">
        <v>198</v>
      </c>
    </row>
    <row r="42" spans="2:8" x14ac:dyDescent="0.3">
      <c r="B42" s="103" t="s">
        <v>164</v>
      </c>
      <c r="C42" s="101">
        <f>'4.1.5 vs 4.2.0-S'!L22</f>
        <v>-21.891502640422477</v>
      </c>
      <c r="D42" s="101">
        <f>'4.1.5 vs 4.2.0-S'!M22</f>
        <v>-25.557158890492211</v>
      </c>
      <c r="E42" s="101">
        <f>'4.1.5 vs 4.2.0-S'!P22</f>
        <v>-22.988223748773294</v>
      </c>
      <c r="F42" s="127">
        <f>'4.1.5 vs 4.2.0-S'!Q22</f>
        <v>-26.626924987580725</v>
      </c>
      <c r="H42" t="s">
        <v>171</v>
      </c>
    </row>
    <row r="43" spans="2:8" x14ac:dyDescent="0.3">
      <c r="B43" s="106"/>
      <c r="C43" s="89"/>
      <c r="D43" s="89"/>
      <c r="E43" s="89"/>
      <c r="F43" s="111"/>
    </row>
    <row r="44" spans="2:8" x14ac:dyDescent="0.3">
      <c r="B44" s="108" t="s">
        <v>165</v>
      </c>
      <c r="C44" s="88">
        <f>'3.1.2 vs. 4.1.5'!L17</f>
        <v>8.1853096495438891</v>
      </c>
      <c r="D44" s="88">
        <f>'3.1.2 vs. 4.1.5'!M17</f>
        <v>10.96681096681095</v>
      </c>
      <c r="E44" s="88">
        <f>'3.1.2 vs. 4.1.5'!P17</f>
        <v>7.3846908734052823</v>
      </c>
      <c r="F44" s="109">
        <f>'3.1.2 vs. 4.1.5'!Q17</f>
        <v>10.895843682728938</v>
      </c>
      <c r="H44" t="s">
        <v>157</v>
      </c>
    </row>
    <row r="45" spans="2:8" x14ac:dyDescent="0.3">
      <c r="B45" s="110" t="s">
        <v>166</v>
      </c>
      <c r="C45" s="88">
        <f>'4.1.5 vs 4.2.0-S'!L28</f>
        <v>3.902888752304877</v>
      </c>
      <c r="D45" s="88">
        <f>'4.1.5 vs 4.2.0-S'!M28</f>
        <v>2.3906956709024492</v>
      </c>
      <c r="E45" s="88">
        <f>'4.1.5 vs 4.2.0-S'!P28</f>
        <v>3.8228735266008029</v>
      </c>
      <c r="F45" s="109">
        <f>'4.1.5 vs 4.2.0-S'!Q28</f>
        <v>2.5276461295418668</v>
      </c>
      <c r="H45" t="s">
        <v>157</v>
      </c>
    </row>
    <row r="46" spans="2:8" x14ac:dyDescent="0.3">
      <c r="B46" s="106"/>
      <c r="C46" s="89"/>
      <c r="D46" s="89"/>
      <c r="E46" s="89"/>
      <c r="F46" s="111"/>
    </row>
    <row r="47" spans="2:8" x14ac:dyDescent="0.3">
      <c r="B47" s="112" t="s">
        <v>173</v>
      </c>
      <c r="C47" s="102">
        <f>'3.1.2 vs. 4.1.5'!L15</f>
        <v>8.237271853986508</v>
      </c>
      <c r="D47" s="102">
        <f>'3.1.2 vs. 4.1.5'!M15</f>
        <v>24.837662337662284</v>
      </c>
      <c r="E47" s="102">
        <f>'3.1.2 vs. 4.1.5'!P15</f>
        <v>9.2065868263473014</v>
      </c>
      <c r="F47" s="128">
        <f>'3.1.2 vs. 4.1.5'!Q15</f>
        <v>20.840851678094619</v>
      </c>
      <c r="H47" s="66" t="s">
        <v>176</v>
      </c>
    </row>
    <row r="48" spans="2:8" x14ac:dyDescent="0.3">
      <c r="B48" s="112" t="s">
        <v>172</v>
      </c>
      <c r="C48" s="91">
        <f>'4.1.5 vs 4.2.0-S'!L30</f>
        <v>-24.98335921899265</v>
      </c>
      <c r="D48" s="91">
        <f>'4.1.5 vs 4.2.0-S'!M30</f>
        <v>-31.310504262389792</v>
      </c>
      <c r="E48" s="91">
        <f>'4.1.5 vs 4.2.0-S'!P30</f>
        <v>-25.542609092986059</v>
      </c>
      <c r="F48" s="123">
        <f>'4.1.5 vs 4.2.0-S'!Q30</f>
        <v>-32.163655368075261</v>
      </c>
      <c r="H48" s="66" t="s">
        <v>199</v>
      </c>
    </row>
    <row r="49" spans="2:8" x14ac:dyDescent="0.3">
      <c r="B49" s="106"/>
      <c r="C49" s="89"/>
      <c r="D49" s="89"/>
      <c r="E49" s="89"/>
      <c r="F49" s="111"/>
    </row>
    <row r="50" spans="2:8" x14ac:dyDescent="0.3">
      <c r="B50" s="114" t="s">
        <v>167</v>
      </c>
      <c r="C50" s="92">
        <v>1.7360000000000002</v>
      </c>
      <c r="D50" s="92">
        <v>2.5349999999999993</v>
      </c>
      <c r="E50" s="92">
        <v>1.6669999999999998</v>
      </c>
      <c r="F50" s="115">
        <v>2.431</v>
      </c>
      <c r="H50" s="66" t="s">
        <v>158</v>
      </c>
    </row>
    <row r="51" spans="2:8" x14ac:dyDescent="0.3">
      <c r="B51" s="114" t="s">
        <v>168</v>
      </c>
      <c r="C51" s="92">
        <f>'4.1.5 vs 4.2.0-S'!L19</f>
        <v>1.6904999999999999</v>
      </c>
      <c r="D51" s="92">
        <f>'4.1.5 vs 4.2.0-S'!M19</f>
        <v>2.3769999999999989</v>
      </c>
      <c r="E51" s="92">
        <f>'4.1.5 vs 4.2.0-S'!P19</f>
        <v>1.6294999999999997</v>
      </c>
      <c r="F51" s="115">
        <f>'4.1.5 vs 4.2.0-S'!Q19</f>
        <v>2.2714999999999996</v>
      </c>
    </row>
    <row r="52" spans="2:8" x14ac:dyDescent="0.3">
      <c r="B52" s="114" t="s">
        <v>156</v>
      </c>
      <c r="C52" s="93">
        <f t="shared" ref="C52:F52" si="4">(C50-C51)/C50*100</f>
        <v>2.6209677419355022</v>
      </c>
      <c r="D52" s="93">
        <f t="shared" si="4"/>
        <v>6.2327416173570178</v>
      </c>
      <c r="E52" s="93">
        <f t="shared" si="4"/>
        <v>2.2495500899820091</v>
      </c>
      <c r="F52" s="116">
        <f t="shared" si="4"/>
        <v>6.5610859728506954</v>
      </c>
      <c r="H52" s="66" t="s">
        <v>200</v>
      </c>
    </row>
    <row r="53" spans="2:8" x14ac:dyDescent="0.3">
      <c r="B53" s="106"/>
      <c r="C53" s="89"/>
      <c r="D53" s="89"/>
      <c r="E53" s="89"/>
      <c r="F53" s="111"/>
    </row>
    <row r="54" spans="2:8" x14ac:dyDescent="0.3">
      <c r="B54" s="117" t="s">
        <v>169</v>
      </c>
      <c r="C54" s="94">
        <v>1.6789999999999998</v>
      </c>
      <c r="D54" s="94">
        <v>2.4759999999999982</v>
      </c>
      <c r="E54" s="94">
        <v>1.613</v>
      </c>
      <c r="F54" s="118">
        <v>2.3769999999999998</v>
      </c>
      <c r="H54" s="66" t="s">
        <v>158</v>
      </c>
    </row>
    <row r="55" spans="2:8" x14ac:dyDescent="0.3">
      <c r="B55" s="117" t="s">
        <v>170</v>
      </c>
      <c r="C55" s="94">
        <f>'4.1.5 vs 4.2.0-S'!L14</f>
        <v>1.6269999999999996</v>
      </c>
      <c r="D55" s="94">
        <f>'4.1.5 vs 4.2.0-S'!M14</f>
        <v>2.3214999999999986</v>
      </c>
      <c r="E55" s="94">
        <f>'4.1.5 vs 4.2.0-S'!P14</f>
        <v>1.5695000000000001</v>
      </c>
      <c r="F55" s="118">
        <f>'4.1.5 vs 4.2.0-S'!Q14</f>
        <v>2.2154999999999996</v>
      </c>
    </row>
    <row r="56" spans="2:8" ht="15" thickBot="1" x14ac:dyDescent="0.35">
      <c r="B56" s="119" t="s">
        <v>156</v>
      </c>
      <c r="C56" s="120">
        <f t="shared" ref="C56:F56" si="5">(C54-C55)/C54*100</f>
        <v>3.0970815961882234</v>
      </c>
      <c r="D56" s="120">
        <f t="shared" si="5"/>
        <v>6.2399030694668722</v>
      </c>
      <c r="E56" s="120">
        <f t="shared" si="5"/>
        <v>2.6968381897086098</v>
      </c>
      <c r="F56" s="121">
        <f t="shared" si="5"/>
        <v>6.7942785023138494</v>
      </c>
      <c r="H56" s="66" t="s">
        <v>200</v>
      </c>
    </row>
    <row r="57" spans="2:8" ht="15" thickBot="1" x14ac:dyDescent="0.35">
      <c r="B57" s="63"/>
      <c r="C57" s="81"/>
      <c r="D57" s="81"/>
      <c r="E57" s="81"/>
      <c r="F57" s="81"/>
    </row>
    <row r="58" spans="2:8" s="67" customFormat="1" x14ac:dyDescent="0.3">
      <c r="B58" s="77" t="s">
        <v>162</v>
      </c>
      <c r="C58" s="96" t="s">
        <v>31</v>
      </c>
      <c r="D58" s="96" t="s">
        <v>32</v>
      </c>
      <c r="E58" s="96" t="s">
        <v>35</v>
      </c>
      <c r="F58" s="97" t="s">
        <v>36</v>
      </c>
    </row>
    <row r="59" spans="2:8" x14ac:dyDescent="0.3">
      <c r="B59" s="103" t="s">
        <v>163</v>
      </c>
      <c r="C59" s="98">
        <f>'3.1.2 vs. 4.1.5'!L36</f>
        <v>1.720000000000006</v>
      </c>
      <c r="D59" s="98">
        <f>'3.1.2 vs. 4.1.5'!M36</f>
        <v>9.5298602287170062E-2</v>
      </c>
      <c r="E59" s="98">
        <f>'3.1.2 vs. 4.1.5'!P36</f>
        <v>1.4575971731448727</v>
      </c>
      <c r="F59" s="127">
        <f>'3.1.2 vs. 4.1.5'!Q36</f>
        <v>-3.3057851239669449</v>
      </c>
      <c r="H59" s="66" t="s">
        <v>198</v>
      </c>
    </row>
    <row r="60" spans="2:8" x14ac:dyDescent="0.3">
      <c r="B60" s="103" t="s">
        <v>164</v>
      </c>
      <c r="C60" s="86">
        <f>'4.1.5 vs 4.2.0-S'!L53</f>
        <v>-27.329925285096333</v>
      </c>
      <c r="D60" s="86">
        <f>'4.1.5 vs 4.2.0-S'!M53</f>
        <v>-26.309108219612824</v>
      </c>
      <c r="E60" s="86">
        <f>'4.1.5 vs 4.2.0-S'!P53</f>
        <v>-26.425772747061384</v>
      </c>
      <c r="F60" s="105">
        <f>'4.1.5 vs 4.2.0-S'!Q53</f>
        <v>-27.580539119000658</v>
      </c>
      <c r="H60" s="66" t="s">
        <v>171</v>
      </c>
    </row>
    <row r="61" spans="2:8" x14ac:dyDescent="0.3">
      <c r="B61" s="106"/>
      <c r="C61" s="89"/>
      <c r="D61" s="89"/>
      <c r="E61" s="89"/>
      <c r="F61" s="111"/>
    </row>
    <row r="62" spans="2:8" x14ac:dyDescent="0.3">
      <c r="B62" s="108" t="s">
        <v>165</v>
      </c>
      <c r="C62" s="88">
        <f>'3.1.2 vs. 4.1.5'!L38</f>
        <v>7.0389303971686914</v>
      </c>
      <c r="D62" s="88">
        <f>'3.1.2 vs. 4.1.5'!M38</f>
        <v>9.6159949222469017</v>
      </c>
      <c r="E62" s="88">
        <f>'3.1.2 vs. 4.1.5'!P38</f>
        <v>6.2255115367871232</v>
      </c>
      <c r="F62" s="109">
        <f>'3.1.2 vs. 4.1.5'!Q38</f>
        <v>9.4017094017094038</v>
      </c>
      <c r="H62" s="66" t="s">
        <v>157</v>
      </c>
    </row>
    <row r="63" spans="2:8" x14ac:dyDescent="0.3">
      <c r="B63" s="110" t="s">
        <v>166</v>
      </c>
      <c r="C63" s="88">
        <f>'4.1.5 vs 4.2.0-S'!L56</f>
        <v>4.0043290043289952</v>
      </c>
      <c r="D63" s="88">
        <f>'4.1.5 vs 4.2.0-S'!M56</f>
        <v>5.0818260120585848</v>
      </c>
      <c r="E63" s="88">
        <f>'4.1.5 vs 4.2.0-S'!P56</f>
        <v>4.0236686390532448</v>
      </c>
      <c r="F63" s="109">
        <f>'4.1.5 vs 4.2.0-S'!Q56</f>
        <v>5.401724920562879</v>
      </c>
      <c r="H63" s="66" t="s">
        <v>157</v>
      </c>
    </row>
    <row r="64" spans="2:8" x14ac:dyDescent="0.3">
      <c r="B64" s="106"/>
      <c r="C64" s="89"/>
      <c r="D64" s="89"/>
      <c r="E64" s="89"/>
      <c r="F64" s="111"/>
    </row>
    <row r="65" spans="2:8" x14ac:dyDescent="0.3">
      <c r="B65" s="112" t="s">
        <v>173</v>
      </c>
      <c r="C65" s="102">
        <f>'3.1.2 vs. 4.1.5'!L37</f>
        <v>8.879999999999999</v>
      </c>
      <c r="D65" s="102">
        <f>'3.1.2 vs. 4.1.5'!M37</f>
        <v>9.7204574332909797</v>
      </c>
      <c r="E65" s="102">
        <f>'3.1.2 vs. 4.1.5'!P37</f>
        <v>7.7738515901060135</v>
      </c>
      <c r="F65" s="128">
        <f>'3.1.2 vs. 4.1.5'!Q37</f>
        <v>5.7851239669421473</v>
      </c>
      <c r="H65" s="66" t="s">
        <v>176</v>
      </c>
    </row>
    <row r="66" spans="2:8" x14ac:dyDescent="0.3">
      <c r="B66" s="112" t="s">
        <v>172</v>
      </c>
      <c r="C66" s="91">
        <f>'4.1.5 vs 4.2.0-S'!L57</f>
        <v>-29.390154298310062</v>
      </c>
      <c r="D66" s="91">
        <f>'4.1.5 vs 4.2.0-S'!M57</f>
        <v>-29.357266936884763</v>
      </c>
      <c r="E66" s="91">
        <f>'4.1.5 vs 4.2.0-S'!P57</f>
        <v>-27.950819672131161</v>
      </c>
      <c r="F66" s="123">
        <f>'4.1.5 vs 4.2.0-S'!Q57</f>
        <v>-30.22836538461538</v>
      </c>
      <c r="H66" s="66" t="s">
        <v>194</v>
      </c>
    </row>
    <row r="67" spans="2:8" x14ac:dyDescent="0.3">
      <c r="B67" s="106"/>
      <c r="C67" s="89"/>
      <c r="D67" s="89"/>
      <c r="E67" s="89"/>
      <c r="F67" s="111"/>
    </row>
    <row r="68" spans="2:8" x14ac:dyDescent="0.3">
      <c r="B68" s="114" t="s">
        <v>167</v>
      </c>
      <c r="C68" s="92">
        <f>[1]Logs!L18</f>
        <v>0.9890000000000001</v>
      </c>
      <c r="D68" s="92">
        <f>[1]Logs!M18</f>
        <v>1.254</v>
      </c>
      <c r="E68" s="92">
        <f>[1]Logs!P18</f>
        <v>0.89900000000000002</v>
      </c>
      <c r="F68" s="115">
        <f>[1]Logs!Q18</f>
        <v>1.1990000000000001</v>
      </c>
      <c r="H68" s="66" t="s">
        <v>158</v>
      </c>
    </row>
    <row r="69" spans="2:8" x14ac:dyDescent="0.3">
      <c r="B69" s="114" t="s">
        <v>168</v>
      </c>
      <c r="C69" s="92">
        <f>'4.1.5 vs 4.2.0-S'!L50</f>
        <v>0.96100000000000008</v>
      </c>
      <c r="D69" s="92">
        <f>'4.1.5 vs 4.2.0-S'!M50</f>
        <v>1.2200000000000002</v>
      </c>
      <c r="E69" s="92">
        <f>'4.1.5 vs 4.2.0-S'!P50</f>
        <v>0.879</v>
      </c>
      <c r="F69" s="115">
        <f>'4.1.5 vs 4.2.0-S'!Q50</f>
        <v>1.161</v>
      </c>
    </row>
    <row r="70" spans="2:8" x14ac:dyDescent="0.3">
      <c r="B70" s="114" t="s">
        <v>156</v>
      </c>
      <c r="C70" s="93">
        <f t="shared" ref="C70:F70" si="6">(C68-C69)/C68*100</f>
        <v>2.8311425682507609</v>
      </c>
      <c r="D70" s="93">
        <f t="shared" si="6"/>
        <v>2.7113237639553276</v>
      </c>
      <c r="E70" s="93">
        <f t="shared" si="6"/>
        <v>2.2246941045606246</v>
      </c>
      <c r="F70" s="116">
        <f t="shared" si="6"/>
        <v>3.1693077564637226</v>
      </c>
      <c r="H70" s="66" t="s">
        <v>200</v>
      </c>
    </row>
    <row r="71" spans="2:8" x14ac:dyDescent="0.3">
      <c r="B71" s="106"/>
      <c r="C71" s="89"/>
      <c r="D71" s="89"/>
      <c r="E71" s="89"/>
      <c r="F71" s="111"/>
    </row>
    <row r="72" spans="2:8" x14ac:dyDescent="0.3">
      <c r="B72" s="117" t="s">
        <v>169</v>
      </c>
      <c r="C72" s="94">
        <v>0.94700000000000006</v>
      </c>
      <c r="D72" s="94">
        <v>1.2389999999999999</v>
      </c>
      <c r="E72" s="94">
        <v>0.8600000000000001</v>
      </c>
      <c r="F72" s="118">
        <v>1.1840000000000002</v>
      </c>
      <c r="H72" s="66" t="s">
        <v>158</v>
      </c>
    </row>
    <row r="73" spans="2:8" x14ac:dyDescent="0.3">
      <c r="B73" s="117" t="s">
        <v>170</v>
      </c>
      <c r="C73" s="94">
        <f>'4.1.5 vs 4.2.0-S'!L46</f>
        <v>0.92400000000000015</v>
      </c>
      <c r="D73" s="94">
        <f>'4.1.5 vs 4.2.0-S'!M46</f>
        <v>1.161</v>
      </c>
      <c r="E73" s="94">
        <f>'4.1.5 vs 4.2.0-S'!P46</f>
        <v>0.84500000000000008</v>
      </c>
      <c r="F73" s="118">
        <f>'4.1.5 vs 4.2.0-S'!Q46</f>
        <v>1.1014999999999999</v>
      </c>
    </row>
    <row r="74" spans="2:8" ht="15" thickBot="1" x14ac:dyDescent="0.35">
      <c r="B74" s="119" t="s">
        <v>156</v>
      </c>
      <c r="C74" s="120">
        <f t="shared" ref="C74:F74" si="7">(C72-C73)/C72*100</f>
        <v>2.4287222808870021</v>
      </c>
      <c r="D74" s="120">
        <f t="shared" si="7"/>
        <v>6.2953995157384863</v>
      </c>
      <c r="E74" s="120">
        <f t="shared" si="7"/>
        <v>1.7441860465116292</v>
      </c>
      <c r="F74" s="121">
        <f t="shared" si="7"/>
        <v>6.9679054054054248</v>
      </c>
      <c r="H74" s="66" t="s">
        <v>200</v>
      </c>
    </row>
  </sheetData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D3402-E1D8-49DF-81D1-1C5070FAE70F}">
  <dimension ref="A1:I73"/>
  <sheetViews>
    <sheetView workbookViewId="0">
      <selection activeCell="E9" sqref="E9"/>
    </sheetView>
  </sheetViews>
  <sheetFormatPr defaultRowHeight="14.4" x14ac:dyDescent="0.3"/>
  <cols>
    <col min="2" max="2" width="12.109375" customWidth="1"/>
  </cols>
  <sheetData>
    <row r="1" spans="1:9" x14ac:dyDescent="0.3">
      <c r="A1" s="74" t="s">
        <v>182</v>
      </c>
      <c r="B1" s="68" t="s">
        <v>31</v>
      </c>
      <c r="C1" s="69" t="s">
        <v>35</v>
      </c>
    </row>
    <row r="2" spans="1:9" x14ac:dyDescent="0.3">
      <c r="B2">
        <v>8.7260034904023703E-2</v>
      </c>
      <c r="C2">
        <v>2.4485798237022398</v>
      </c>
      <c r="H2" s="76" t="s">
        <v>186</v>
      </c>
      <c r="I2" s="76">
        <f>11/34*100</f>
        <v>32.352941176470587</v>
      </c>
    </row>
    <row r="3" spans="1:9" x14ac:dyDescent="0.3">
      <c r="B3">
        <v>0.10741138560689831</v>
      </c>
      <c r="C3">
        <v>0.9325287986834716</v>
      </c>
      <c r="H3" s="75" t="s">
        <v>187</v>
      </c>
      <c r="I3" s="76">
        <f>7/34*100</f>
        <v>20.588235294117645</v>
      </c>
    </row>
    <row r="4" spans="1:9" x14ac:dyDescent="0.3">
      <c r="B4">
        <f>'3.1.2 vs. 4.1.5'!C12</f>
        <v>0.20931449502880423</v>
      </c>
      <c r="C4">
        <f>'3.1.2 vs. 4.1.5'!G12</f>
        <v>0.37817396002160431</v>
      </c>
      <c r="H4" s="76" t="s">
        <v>188</v>
      </c>
      <c r="I4" s="76">
        <f>9/34*100</f>
        <v>26.47058823529412</v>
      </c>
    </row>
    <row r="5" spans="1:9" x14ac:dyDescent="0.3">
      <c r="B5">
        <v>0.35137034434294551</v>
      </c>
      <c r="C5">
        <v>1.2283236994219582</v>
      </c>
      <c r="H5" s="76" t="s">
        <v>189</v>
      </c>
      <c r="I5" s="76">
        <f>2/34*100</f>
        <v>5.8823529411764701</v>
      </c>
    </row>
    <row r="6" spans="1:9" x14ac:dyDescent="0.3">
      <c r="B6">
        <f>'4.1.5 vs 4.2.0-S'!L37</f>
        <v>0.39401103230889623</v>
      </c>
      <c r="C6">
        <f>'4.1.5 vs 4.2.0-S'!P37</f>
        <v>2.5573192239858829</v>
      </c>
      <c r="H6" s="76" t="s">
        <v>190</v>
      </c>
      <c r="I6" s="76">
        <f t="shared" ref="I6:I7" si="0">2/34*100</f>
        <v>5.8823529411764701</v>
      </c>
    </row>
    <row r="7" spans="1:9" x14ac:dyDescent="0.3">
      <c r="B7">
        <f>'3.1.2 vs. 4.1.5'!L7</f>
        <v>0.47892720306512399</v>
      </c>
      <c r="C7">
        <f>'3.1.2 vs. 4.1.5'!P7</f>
        <v>0.19607843137257097</v>
      </c>
      <c r="H7" s="76" t="s">
        <v>191</v>
      </c>
      <c r="I7" s="76">
        <f t="shared" si="0"/>
        <v>5.8823529411764701</v>
      </c>
    </row>
    <row r="8" spans="1:9" x14ac:dyDescent="0.3">
      <c r="B8">
        <v>0.61082024432808857</v>
      </c>
      <c r="C8">
        <v>1.4691478942213636</v>
      </c>
      <c r="H8" s="76" t="s">
        <v>192</v>
      </c>
      <c r="I8" s="76">
        <f>1/34*100</f>
        <v>2.9411764705882351</v>
      </c>
    </row>
    <row r="9" spans="1:9" x14ac:dyDescent="0.3">
      <c r="B9">
        <v>0.70237050043898219</v>
      </c>
      <c r="C9">
        <v>3.9761431411530852</v>
      </c>
      <c r="H9" s="76"/>
      <c r="I9" s="76"/>
    </row>
    <row r="10" spans="1:9" x14ac:dyDescent="0.3">
      <c r="B10">
        <f>'4.1.5 vs 4.2.0-S'!C42</f>
        <v>0.76595744680852074</v>
      </c>
      <c r="C10">
        <f>'4.1.5 vs 4.2.0-S'!G42</f>
        <v>0.38759689922480656</v>
      </c>
      <c r="H10" s="76"/>
      <c r="I10" s="76"/>
    </row>
    <row r="11" spans="1:9" x14ac:dyDescent="0.3">
      <c r="B11">
        <v>0.89058524173028053</v>
      </c>
      <c r="C11">
        <v>1.4025245441795242</v>
      </c>
      <c r="H11" s="76"/>
      <c r="I11" s="76"/>
    </row>
    <row r="12" spans="1:9" x14ac:dyDescent="0.3">
      <c r="B12">
        <f>'4.1.5 vs 4.2.0-S'!C20</f>
        <v>0.9882643607165067</v>
      </c>
      <c r="C12">
        <f>'4.1.5 vs 4.2.0-S'!G20</f>
        <v>1.5943877551020214</v>
      </c>
      <c r="H12" s="76"/>
      <c r="I12" s="76"/>
    </row>
    <row r="13" spans="1:9" x14ac:dyDescent="0.3">
      <c r="B13">
        <f>Analysis!C15*-1</f>
        <v>1.0031347962381896</v>
      </c>
      <c r="C13">
        <f>Analysis!E15*-1</f>
        <v>2.0669291338582587</v>
      </c>
      <c r="H13" s="76"/>
      <c r="I13" s="76"/>
    </row>
    <row r="14" spans="1:9" x14ac:dyDescent="0.3">
      <c r="B14">
        <f>'4.1.5 vs 4.2.0-S'!L15</f>
        <v>1.2368583797154686</v>
      </c>
      <c r="C14">
        <f>'4.1.5 vs 4.2.0-S'!P15</f>
        <v>0.31908104658582598</v>
      </c>
      <c r="H14" s="76"/>
      <c r="I14" s="76"/>
    </row>
    <row r="15" spans="1:9" x14ac:dyDescent="0.3">
      <c r="B15">
        <v>1.4906832298136659</v>
      </c>
      <c r="C15">
        <v>3.5999999999999885</v>
      </c>
    </row>
    <row r="16" spans="1:9" x14ac:dyDescent="0.3">
      <c r="B16">
        <f>'4.1.5 vs 4.2.0-S'!L10</f>
        <v>1.6285211267605022</v>
      </c>
      <c r="C16">
        <f>'4.1.5 vs 4.2.0-S'!P10</f>
        <v>0.77378243058716001</v>
      </c>
    </row>
    <row r="17" spans="2:5" x14ac:dyDescent="0.3">
      <c r="B17">
        <v>1.8062397372742907</v>
      </c>
      <c r="C17">
        <v>3.8374717832956908</v>
      </c>
      <c r="E17" t="s">
        <v>183</v>
      </c>
    </row>
    <row r="18" spans="2:5" x14ac:dyDescent="0.3">
      <c r="B18">
        <v>1.8678160919540083</v>
      </c>
      <c r="C18">
        <v>1.9388516032811516</v>
      </c>
    </row>
    <row r="19" spans="2:5" x14ac:dyDescent="0.3">
      <c r="B19">
        <v>1.8796992481203927</v>
      </c>
      <c r="C19">
        <v>2.7975863960504639</v>
      </c>
    </row>
    <row r="20" spans="2:5" x14ac:dyDescent="0.3">
      <c r="B20">
        <v>2.1784961349262058</v>
      </c>
      <c r="C20">
        <v>3.1069364161849808</v>
      </c>
    </row>
    <row r="21" spans="2:5" x14ac:dyDescent="0.3">
      <c r="B21">
        <v>2.3602484472049707</v>
      </c>
      <c r="C21">
        <v>4.9333333333333229</v>
      </c>
    </row>
    <row r="22" spans="2:5" x14ac:dyDescent="0.3">
      <c r="B22">
        <f>'4.1.5 vs 4.2.0-S'!C51</f>
        <v>2.3758099352051736</v>
      </c>
      <c r="C22">
        <f>'4.1.5 vs 4.2.0-S'!G51</f>
        <v>2.4793388429752086</v>
      </c>
    </row>
    <row r="23" spans="2:5" x14ac:dyDescent="0.3">
      <c r="B23">
        <f>Analysis!C74</f>
        <v>2.4287222808870021</v>
      </c>
      <c r="C23">
        <f>Analysis!E74</f>
        <v>1.7441860465116292</v>
      </c>
    </row>
    <row r="24" spans="2:5" x14ac:dyDescent="0.3">
      <c r="B24">
        <f>'4.1.5 vs 4.2.0-S'!L42</f>
        <v>2.6105873821609884</v>
      </c>
      <c r="C24">
        <f>'4.1.5 vs 4.2.0-S'!P42</f>
        <v>2.1086780210867819</v>
      </c>
    </row>
    <row r="25" spans="2:5" x14ac:dyDescent="0.3">
      <c r="B25">
        <f>Analysis!C52</f>
        <v>2.6209677419355022</v>
      </c>
      <c r="C25">
        <f>Analysis!E52</f>
        <v>2.2495500899820091</v>
      </c>
    </row>
    <row r="26" spans="2:5" x14ac:dyDescent="0.3">
      <c r="B26">
        <f>Analysis!C33*-1</f>
        <v>2.693602693602696</v>
      </c>
      <c r="C26">
        <f>Analysis!E33*-1</f>
        <v>2.1367521367521314</v>
      </c>
    </row>
    <row r="27" spans="2:5" x14ac:dyDescent="0.3">
      <c r="B27">
        <f>Analysis!C70</f>
        <v>2.8311425682507609</v>
      </c>
      <c r="C27">
        <f>Analysis!E70</f>
        <v>2.2246941045606246</v>
      </c>
    </row>
    <row r="28" spans="2:5" x14ac:dyDescent="0.3">
      <c r="B28">
        <f>'4.1.5 vs 4.2.0-S'!C15</f>
        <v>2.9614325068870477</v>
      </c>
      <c r="C28">
        <f>'4.1.5 vs 4.2.0-S'!G15</f>
        <v>2.2759601706970147</v>
      </c>
      <c r="E28" t="s">
        <v>184</v>
      </c>
    </row>
    <row r="29" spans="2:5" x14ac:dyDescent="0.3">
      <c r="B29">
        <f>Analysis!C56</f>
        <v>3.0970815961882234</v>
      </c>
      <c r="C29">
        <f>Analysis!E56</f>
        <v>2.6968381897086098</v>
      </c>
    </row>
    <row r="30" spans="2:5" x14ac:dyDescent="0.3">
      <c r="B30">
        <v>3.1865965834428378</v>
      </c>
      <c r="C30">
        <v>3.7237643872714914</v>
      </c>
    </row>
    <row r="31" spans="2:5" x14ac:dyDescent="0.3">
      <c r="B31">
        <f>Analysis!C37</f>
        <v>4.2725173210161698</v>
      </c>
      <c r="C31">
        <f>Analysis!E37</f>
        <v>4.699248120300763</v>
      </c>
    </row>
    <row r="32" spans="2:5" x14ac:dyDescent="0.3">
      <c r="B32">
        <f>'4.1.5 vs 4.2.0-S'!L20</f>
        <v>4.2900302114803193</v>
      </c>
      <c r="C32">
        <f>'4.1.5 vs 4.2.0-S'!P20</f>
        <v>3.1795511221945101</v>
      </c>
    </row>
    <row r="33" spans="1:3" x14ac:dyDescent="0.3">
      <c r="B33">
        <f>'3.1.2 vs. 4.1.5'!C7</f>
        <v>5.6887897378694605</v>
      </c>
      <c r="C33">
        <f>'3.1.2 vs. 4.1.5'!G7</f>
        <v>5.2328924669350059</v>
      </c>
    </row>
    <row r="34" spans="1:3" x14ac:dyDescent="0.3">
      <c r="B34">
        <f>'4.1.5 vs 4.2.0-S'!C37</f>
        <v>5.9204440333025028</v>
      </c>
      <c r="C34">
        <f>'4.1.5 vs 4.2.0-S'!G37</f>
        <v>6.4516129032258114</v>
      </c>
    </row>
    <row r="35" spans="1:3" x14ac:dyDescent="0.3">
      <c r="B35">
        <f>'4.1.5 vs 4.2.0-S'!L51</f>
        <v>6.0021436227224054</v>
      </c>
      <c r="C35">
        <f>'4.1.5 vs 4.2.0-S'!P51</f>
        <v>6.0961313012895717</v>
      </c>
    </row>
    <row r="36" spans="1:3" s="66" customFormat="1" x14ac:dyDescent="0.3">
      <c r="A36" s="66" t="s">
        <v>185</v>
      </c>
      <c r="B36" s="66">
        <f>AVERAGE(B2:B35)</f>
        <v>2.1181722851834661</v>
      </c>
      <c r="C36" s="66">
        <f>AVERAGE(C2:C35)</f>
        <v>2.5659992416981332</v>
      </c>
    </row>
    <row r="38" spans="1:3" x14ac:dyDescent="0.3">
      <c r="A38" s="74" t="s">
        <v>182</v>
      </c>
      <c r="B38" s="69" t="s">
        <v>35</v>
      </c>
    </row>
    <row r="39" spans="1:3" x14ac:dyDescent="0.3">
      <c r="B39" s="81">
        <v>6.4516129032258096</v>
      </c>
    </row>
    <row r="40" spans="1:3" x14ac:dyDescent="0.3">
      <c r="B40" s="81">
        <v>6.0961313012895717</v>
      </c>
    </row>
    <row r="41" spans="1:3" x14ac:dyDescent="0.3">
      <c r="B41" s="81">
        <v>5.2328924669350059</v>
      </c>
    </row>
    <row r="42" spans="1:3" x14ac:dyDescent="0.3">
      <c r="B42" s="81">
        <v>4.9333333333333229</v>
      </c>
    </row>
    <row r="43" spans="1:3" x14ac:dyDescent="0.3">
      <c r="B43" s="81">
        <v>4.699248120300763</v>
      </c>
    </row>
    <row r="44" spans="1:3" x14ac:dyDescent="0.3">
      <c r="B44" s="81">
        <v>3.9761431411530852</v>
      </c>
    </row>
    <row r="45" spans="1:3" x14ac:dyDescent="0.3">
      <c r="B45" s="81">
        <v>3.8374717832956908</v>
      </c>
    </row>
    <row r="46" spans="1:3" x14ac:dyDescent="0.3">
      <c r="B46" s="81">
        <v>3.7237643872714914</v>
      </c>
    </row>
    <row r="47" spans="1:3" x14ac:dyDescent="0.3">
      <c r="B47" s="81">
        <v>3.5999999999999885</v>
      </c>
    </row>
    <row r="48" spans="1:3" x14ac:dyDescent="0.3">
      <c r="B48" s="81">
        <v>3.1795511221945101</v>
      </c>
    </row>
    <row r="49" spans="2:4" x14ac:dyDescent="0.3">
      <c r="B49" s="81">
        <v>3.1069364161849808</v>
      </c>
    </row>
    <row r="50" spans="2:4" x14ac:dyDescent="0.3">
      <c r="B50" s="81">
        <v>2.7975863960504639</v>
      </c>
    </row>
    <row r="51" spans="2:4" x14ac:dyDescent="0.3">
      <c r="B51" s="81">
        <v>2.6968381897086098</v>
      </c>
    </row>
    <row r="52" spans="2:4" x14ac:dyDescent="0.3">
      <c r="B52" s="81">
        <v>2.5573192239858829</v>
      </c>
    </row>
    <row r="53" spans="2:4" x14ac:dyDescent="0.3">
      <c r="B53" s="81">
        <v>2.4793388429752086</v>
      </c>
      <c r="D53" s="67"/>
    </row>
    <row r="54" spans="2:4" x14ac:dyDescent="0.3">
      <c r="B54" s="81">
        <v>2.4485798237022398</v>
      </c>
    </row>
    <row r="55" spans="2:4" x14ac:dyDescent="0.3">
      <c r="B55" s="81">
        <v>2.2759601706970147</v>
      </c>
    </row>
    <row r="56" spans="2:4" x14ac:dyDescent="0.3">
      <c r="B56" s="81">
        <v>2.2495500899820091</v>
      </c>
    </row>
    <row r="57" spans="2:4" x14ac:dyDescent="0.3">
      <c r="B57" s="81">
        <v>2.2246941045606246</v>
      </c>
    </row>
    <row r="58" spans="2:4" x14ac:dyDescent="0.3">
      <c r="B58" s="81">
        <v>2.1367521367521314</v>
      </c>
    </row>
    <row r="59" spans="2:4" x14ac:dyDescent="0.3">
      <c r="B59" s="81">
        <v>2.1086780210867819</v>
      </c>
    </row>
    <row r="60" spans="2:4" x14ac:dyDescent="0.3">
      <c r="B60" s="81">
        <v>2.0669291338582587</v>
      </c>
    </row>
    <row r="61" spans="2:4" x14ac:dyDescent="0.3">
      <c r="B61" s="81">
        <v>1.9388516032811516</v>
      </c>
    </row>
    <row r="62" spans="2:4" x14ac:dyDescent="0.3">
      <c r="B62" s="81">
        <v>1.7441860465116292</v>
      </c>
    </row>
    <row r="63" spans="2:4" x14ac:dyDescent="0.3">
      <c r="B63" s="81">
        <v>1.5943877551020214</v>
      </c>
    </row>
    <row r="64" spans="2:4" x14ac:dyDescent="0.3">
      <c r="B64" s="81">
        <v>1.4691478942213636</v>
      </c>
    </row>
    <row r="65" spans="1:2" x14ac:dyDescent="0.3">
      <c r="B65" s="81">
        <v>1.4025245441795242</v>
      </c>
    </row>
    <row r="66" spans="1:2" x14ac:dyDescent="0.3">
      <c r="B66" s="81">
        <v>1.2283236994219582</v>
      </c>
    </row>
    <row r="67" spans="1:2" x14ac:dyDescent="0.3">
      <c r="B67" s="81">
        <v>0.9325287986834716</v>
      </c>
    </row>
    <row r="68" spans="1:2" x14ac:dyDescent="0.3">
      <c r="B68" s="81">
        <v>0.77378243058716001</v>
      </c>
    </row>
    <row r="69" spans="1:2" x14ac:dyDescent="0.3">
      <c r="B69" s="81">
        <v>0.38759689922480656</v>
      </c>
    </row>
    <row r="70" spans="1:2" x14ac:dyDescent="0.3">
      <c r="B70" s="81">
        <v>0.37817396002160431</v>
      </c>
    </row>
    <row r="71" spans="1:2" x14ac:dyDescent="0.3">
      <c r="B71" s="81">
        <v>0.31908104658582598</v>
      </c>
    </row>
    <row r="72" spans="1:2" x14ac:dyDescent="0.3">
      <c r="B72" s="81">
        <v>0.19607843137257097</v>
      </c>
    </row>
    <row r="73" spans="1:2" x14ac:dyDescent="0.3">
      <c r="A73" t="s">
        <v>193</v>
      </c>
      <c r="B73" s="81">
        <f>AVERAGE(B39:B72)</f>
        <v>2.5659992416981332</v>
      </c>
    </row>
  </sheetData>
  <sortState xmlns:xlrd2="http://schemas.microsoft.com/office/spreadsheetml/2017/richdata2" ref="A39:B72">
    <sortCondition descending="1" ref="B3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E4316-72EA-41A3-8D6A-1C54BAE0D7CA}">
  <dimension ref="A2:E30"/>
  <sheetViews>
    <sheetView topLeftCell="A7" workbookViewId="0">
      <selection activeCell="E30" sqref="E30"/>
    </sheetView>
  </sheetViews>
  <sheetFormatPr defaultRowHeight="14.4" x14ac:dyDescent="0.3"/>
  <cols>
    <col min="1" max="1" width="68.6640625" customWidth="1"/>
    <col min="2" max="2" width="14.33203125" customWidth="1"/>
  </cols>
  <sheetData>
    <row r="2" spans="1:5" x14ac:dyDescent="0.3">
      <c r="A2" t="s">
        <v>9</v>
      </c>
      <c r="B2" t="s">
        <v>0</v>
      </c>
      <c r="C2">
        <v>497</v>
      </c>
      <c r="D2" t="s">
        <v>2</v>
      </c>
      <c r="E2" t="s">
        <v>1</v>
      </c>
    </row>
    <row r="3" spans="1:5" x14ac:dyDescent="0.3">
      <c r="A3" t="s">
        <v>17</v>
      </c>
      <c r="C3">
        <v>498</v>
      </c>
      <c r="E3" s="1" t="s">
        <v>3</v>
      </c>
    </row>
    <row r="5" spans="1:5" x14ac:dyDescent="0.3">
      <c r="A5" t="s">
        <v>7</v>
      </c>
      <c r="C5">
        <v>499</v>
      </c>
      <c r="D5" t="s">
        <v>5</v>
      </c>
      <c r="E5" s="1" t="s">
        <v>4</v>
      </c>
    </row>
    <row r="6" spans="1:5" x14ac:dyDescent="0.3">
      <c r="A6" t="s">
        <v>8</v>
      </c>
      <c r="C6">
        <v>500</v>
      </c>
      <c r="D6" t="s">
        <v>6</v>
      </c>
    </row>
    <row r="8" spans="1:5" x14ac:dyDescent="0.3">
      <c r="A8" t="s">
        <v>10</v>
      </c>
      <c r="C8">
        <v>502</v>
      </c>
      <c r="E8" s="1" t="s">
        <v>11</v>
      </c>
    </row>
    <row r="9" spans="1:5" x14ac:dyDescent="0.3">
      <c r="A9" t="s">
        <v>16</v>
      </c>
      <c r="C9">
        <v>507</v>
      </c>
      <c r="E9" s="1" t="s">
        <v>12</v>
      </c>
    </row>
    <row r="11" spans="1:5" x14ac:dyDescent="0.3">
      <c r="A11" t="s">
        <v>13</v>
      </c>
      <c r="C11">
        <v>508</v>
      </c>
      <c r="E11" s="1" t="s">
        <v>14</v>
      </c>
    </row>
    <row r="12" spans="1:5" x14ac:dyDescent="0.3">
      <c r="A12" t="s">
        <v>15</v>
      </c>
      <c r="C12">
        <v>509</v>
      </c>
      <c r="E12" s="1" t="s">
        <v>18</v>
      </c>
    </row>
    <row r="15" spans="1:5" x14ac:dyDescent="0.3">
      <c r="A15" t="s">
        <v>19</v>
      </c>
      <c r="C15">
        <v>510</v>
      </c>
      <c r="E15" s="1" t="s">
        <v>22</v>
      </c>
    </row>
    <row r="16" spans="1:5" x14ac:dyDescent="0.3">
      <c r="A16" t="s">
        <v>98</v>
      </c>
      <c r="B16" t="s">
        <v>20</v>
      </c>
      <c r="C16">
        <v>511</v>
      </c>
      <c r="E16" s="1" t="s">
        <v>21</v>
      </c>
    </row>
    <row r="20" spans="1:5" x14ac:dyDescent="0.3">
      <c r="A20" t="s">
        <v>115</v>
      </c>
      <c r="B20" t="s">
        <v>121</v>
      </c>
      <c r="C20">
        <v>525</v>
      </c>
      <c r="E20" t="s">
        <v>127</v>
      </c>
    </row>
    <row r="21" spans="1:5" x14ac:dyDescent="0.3">
      <c r="A21" t="s">
        <v>116</v>
      </c>
      <c r="B21" t="s">
        <v>122</v>
      </c>
      <c r="C21">
        <v>526</v>
      </c>
      <c r="E21" t="s">
        <v>128</v>
      </c>
    </row>
    <row r="23" spans="1:5" x14ac:dyDescent="0.3">
      <c r="A23" t="s">
        <v>117</v>
      </c>
      <c r="B23" t="s">
        <v>123</v>
      </c>
      <c r="C23">
        <v>527</v>
      </c>
      <c r="E23" t="s">
        <v>129</v>
      </c>
    </row>
    <row r="24" spans="1:5" x14ac:dyDescent="0.3">
      <c r="A24" t="s">
        <v>118</v>
      </c>
      <c r="B24" t="s">
        <v>124</v>
      </c>
      <c r="C24">
        <v>528</v>
      </c>
      <c r="E24" t="s">
        <v>131</v>
      </c>
    </row>
    <row r="26" spans="1:5" x14ac:dyDescent="0.3">
      <c r="A26" t="s">
        <v>120</v>
      </c>
      <c r="B26" t="s">
        <v>125</v>
      </c>
      <c r="C26">
        <v>529</v>
      </c>
      <c r="E26" t="s">
        <v>132</v>
      </c>
    </row>
    <row r="27" spans="1:5" x14ac:dyDescent="0.3">
      <c r="A27" t="s">
        <v>119</v>
      </c>
      <c r="B27" t="s">
        <v>126</v>
      </c>
      <c r="C27">
        <v>530</v>
      </c>
      <c r="E27" t="s">
        <v>133</v>
      </c>
    </row>
    <row r="29" spans="1:5" x14ac:dyDescent="0.3">
      <c r="A29" t="s">
        <v>130</v>
      </c>
      <c r="C29">
        <v>531</v>
      </c>
      <c r="E29" t="s">
        <v>149</v>
      </c>
    </row>
    <row r="30" spans="1:5" x14ac:dyDescent="0.3">
      <c r="A30" t="s">
        <v>146</v>
      </c>
      <c r="C30">
        <v>532</v>
      </c>
      <c r="D30" t="s">
        <v>147</v>
      </c>
      <c r="E30" t="s">
        <v>150</v>
      </c>
    </row>
  </sheetData>
  <phoneticPr fontId="14" type="noConversion"/>
  <hyperlinks>
    <hyperlink ref="E16" r:id="rId1" display="http://carrier-io.int.folio.ebsco.com/grafana/d/q69rYQlik/jmeter-performance?orgId=1&amp;from=1601874255957&amp;to=1601876308868&amp;var-percentile=95&amp;var-test_type=baseline&amp;var-test=circulation_checkInCheckOut&amp;var-env=int&amp;var-grouping=1s&amp;var-low_limit=250&amp;var-high_limit=700&amp;var-db_name=jmeter&amp;var-sampler_type=All" xr:uid="{52F47C64-D81A-4F15-BF8E-9D364D27E5F8}"/>
    <hyperlink ref="E15" r:id="rId2" display="http://carrier-io.int.folio.ebsco.com/grafana/d/q69rYQlik/jmeter-performance?orgId=1&amp;from=1601871665581&amp;to=1601873880467&amp;var-percentile=95&amp;var-test_type=baseline&amp;var-test=circulation_checkInCheckOut&amp;var-env=int&amp;var-grouping=1s&amp;var-low_limit=250&amp;var-high_limit=700&amp;var-db_name=jmeter&amp;var-sampler_type=All" xr:uid="{18317A3A-83B1-4154-9F0B-EF15E4FF878F}"/>
    <hyperlink ref="E3" r:id="rId3" display="http://carrier-io.int.folio.ebsco.com/grafana/d/q69rYQlik/jmeter-performance?orgId=1&amp;from=1601700444434&amp;to=1601702800861&amp;var-percentile=95&amp;var-test_type=baseline&amp;var-test=circulation_checkInCheckOut&amp;var-env=int&amp;var-grouping=1s&amp;var-low_limit=250&amp;var-high_limit=700&amp;var-db_name=jmeter&amp;var-sampler_type=All" xr:uid="{4F3D2B39-13D1-40EE-B88B-D44EA5CC786D}"/>
    <hyperlink ref="E5" r:id="rId4" display="http://carrier-io.int.folio.ebsco.com/grafana/d/q69rYQlik/jmeter-performance?orgId=1&amp;from=1601704049453&amp;to=1601706265851&amp;var-percentile=95&amp;var-test_type=baseline&amp;var-test=circulation_checkInCheckOut&amp;var-env=int&amp;var-grouping=1s&amp;var-low_limit=250&amp;var-high_limit=700&amp;var-db_name=jmeter&amp;var-sampler_type=All" xr:uid="{55C78F81-C68A-4963-925F-075BB4091BAF}"/>
    <hyperlink ref="E8" r:id="rId5" display="http://carrier-io.int.folio.ebsco.com/grafana/d/q69rYQlik/jmeter-performance?orgId=1&amp;from=1601834692310&amp;to=1601837325226&amp;var-percentile=95&amp;var-test_type=baseline&amp;var-test=circulation_checkInCheckOut&amp;var-env=int&amp;var-grouping=1s&amp;var-low_limit=250&amp;var-high_limit=700&amp;var-db_name=jmeter&amp;var-sampler_type=All" xr:uid="{14E8EAE3-36AF-4846-A89B-1522538BEBD2}"/>
    <hyperlink ref="E9" r:id="rId6" display="http://carrier-io.int.folio.ebsco.com/grafana/d/q69rYQlik/jmeter-performance?orgId=1&amp;from=1601856339513&amp;to=1601858924289&amp;var-percentile=95&amp;var-test_type=baseline&amp;var-test=circulation_checkInCheckOut&amp;var-env=int&amp;var-grouping=1s&amp;var-low_limit=250&amp;var-high_limit=700&amp;var-db_name=jmeter&amp;var-sampler_type=All" xr:uid="{BAE7BBAE-915A-4BA6-A755-CFBE8C95E84D}"/>
    <hyperlink ref="E11" r:id="rId7" display="http://carrier-io.int.folio.ebsco.com/grafana/d/q69rYQlik/jmeter-performance?orgId=1&amp;from=now-1h&amp;to=now&amp;var-percentile=95&amp;var-test_type=baseline&amp;var-test=circulation_checkInCheckOut&amp;var-env=int&amp;var-grouping=1s&amp;var-low_limit=250&amp;var-high_limit=700&amp;var-db_name=jmeter&amp;var-sampler_type=All" xr:uid="{BEFC1507-77C0-4285-9903-F3A0A5B1F45D}"/>
    <hyperlink ref="E12" r:id="rId8" display="http://carrier-io.int.folio.ebsco.com/grafana/d/q69rYQlik/jmeter-performance?orgId=1&amp;from=1601867456469&amp;to=1601869844993&amp;var-percentile=95&amp;var-test_type=baseline&amp;var-test=circulation_checkInCheckOut&amp;var-env=int&amp;var-grouping=1s&amp;var-low_limit=250&amp;var-high_limit=700&amp;var-db_name=jmeter&amp;var-sampler_type=All" xr:uid="{76F064C8-0274-46E2-9702-D115383B55C6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ED3E1-238C-45AC-BC57-C47FED92EF64}">
  <dimension ref="A1:N65"/>
  <sheetViews>
    <sheetView workbookViewId="0"/>
  </sheetViews>
  <sheetFormatPr defaultRowHeight="14.4" x14ac:dyDescent="0.3"/>
  <cols>
    <col min="1" max="1" width="53" customWidth="1"/>
  </cols>
  <sheetData>
    <row r="1" spans="1:14" ht="15" thickBot="1" x14ac:dyDescent="0.35">
      <c r="A1" t="s">
        <v>93</v>
      </c>
    </row>
    <row r="2" spans="1:14" s="15" customFormat="1" ht="15" thickBot="1" x14ac:dyDescent="0.35">
      <c r="A2" s="14" t="s">
        <v>23</v>
      </c>
      <c r="B2" s="14" t="s">
        <v>24</v>
      </c>
      <c r="C2" s="14" t="s">
        <v>25</v>
      </c>
      <c r="D2" s="14" t="s">
        <v>26</v>
      </c>
      <c r="E2" s="14" t="s">
        <v>27</v>
      </c>
      <c r="F2" s="14" t="s">
        <v>28</v>
      </c>
      <c r="G2" s="14" t="s">
        <v>29</v>
      </c>
      <c r="H2" s="14" t="s">
        <v>30</v>
      </c>
      <c r="I2" s="14" t="s">
        <v>31</v>
      </c>
      <c r="J2" s="14" t="s">
        <v>32</v>
      </c>
      <c r="K2" s="14" t="s">
        <v>33</v>
      </c>
      <c r="L2" s="14" t="s">
        <v>34</v>
      </c>
      <c r="M2" s="14" t="s">
        <v>35</v>
      </c>
      <c r="N2" s="14" t="s">
        <v>36</v>
      </c>
    </row>
    <row r="3" spans="1:14" ht="15" thickBot="1" x14ac:dyDescent="0.35">
      <c r="A3" s="2" t="s">
        <v>39</v>
      </c>
      <c r="B3" s="3">
        <v>1527</v>
      </c>
      <c r="C3" s="3">
        <v>1527</v>
      </c>
      <c r="D3" s="3">
        <v>0</v>
      </c>
      <c r="E3" s="3">
        <v>0</v>
      </c>
      <c r="F3" s="3">
        <v>0.85399999999999998</v>
      </c>
      <c r="G3" s="6">
        <v>1.7999999999999999E-2</v>
      </c>
      <c r="H3" s="6">
        <v>2.1999999999999999E-2</v>
      </c>
      <c r="I3" s="6">
        <v>2.5000000000000001E-2</v>
      </c>
      <c r="J3" s="6">
        <v>5.1999999999999998E-2</v>
      </c>
      <c r="K3" s="6">
        <v>0.19700000000000001</v>
      </c>
      <c r="L3" s="4">
        <v>0.41099999999999998</v>
      </c>
      <c r="M3" s="6">
        <v>2.8000000000000001E-2</v>
      </c>
      <c r="N3" s="6">
        <v>5.1999999999999998E-2</v>
      </c>
    </row>
    <row r="4" spans="1:14" ht="15" thickBot="1" x14ac:dyDescent="0.35">
      <c r="A4" s="2" t="s">
        <v>40</v>
      </c>
      <c r="B4" s="3">
        <v>1526</v>
      </c>
      <c r="C4" s="3">
        <v>1526</v>
      </c>
      <c r="D4" s="3">
        <v>0</v>
      </c>
      <c r="E4" s="3">
        <v>0</v>
      </c>
      <c r="F4" s="3">
        <v>0.85399999999999998</v>
      </c>
      <c r="G4" s="6">
        <v>0.06</v>
      </c>
      <c r="H4" s="6">
        <v>6.9000000000000006E-2</v>
      </c>
      <c r="I4" s="6">
        <v>7.4999999999999997E-2</v>
      </c>
      <c r="J4" s="6">
        <v>9.5000000000000001E-2</v>
      </c>
      <c r="K4" s="6">
        <v>0.151</v>
      </c>
      <c r="L4" s="4">
        <v>0.32600000000000001</v>
      </c>
      <c r="M4" s="6">
        <v>7.2999999999999995E-2</v>
      </c>
      <c r="N4" s="6">
        <v>9.5000000000000001E-2</v>
      </c>
    </row>
    <row r="5" spans="1:14" ht="15" thickBot="1" x14ac:dyDescent="0.35">
      <c r="A5" s="2" t="s">
        <v>41</v>
      </c>
      <c r="B5" s="3">
        <v>1526</v>
      </c>
      <c r="C5" s="3">
        <v>1526</v>
      </c>
      <c r="D5" s="3">
        <v>0</v>
      </c>
      <c r="E5" s="3">
        <v>0</v>
      </c>
      <c r="F5" s="3">
        <v>0.85399999999999998</v>
      </c>
      <c r="G5" s="6">
        <v>0.183</v>
      </c>
      <c r="H5" s="6">
        <v>0.24</v>
      </c>
      <c r="I5" s="4">
        <v>0.26300000000000001</v>
      </c>
      <c r="J5" s="4">
        <v>0.32</v>
      </c>
      <c r="K5" s="4">
        <v>0.498</v>
      </c>
      <c r="L5" s="5">
        <v>1.1140000000000001</v>
      </c>
      <c r="M5" s="4">
        <v>0.252</v>
      </c>
      <c r="N5" s="4">
        <v>0.32</v>
      </c>
    </row>
    <row r="6" spans="1:14" ht="15" thickBot="1" x14ac:dyDescent="0.35">
      <c r="A6" s="2" t="s">
        <v>42</v>
      </c>
      <c r="B6" s="3">
        <v>1527</v>
      </c>
      <c r="C6" s="3">
        <v>1527</v>
      </c>
      <c r="D6" s="3">
        <v>0</v>
      </c>
      <c r="E6" s="3">
        <v>0</v>
      </c>
      <c r="F6" s="3">
        <v>0.85399999999999998</v>
      </c>
      <c r="G6" s="6">
        <v>4.4999999999999998E-2</v>
      </c>
      <c r="H6" s="6">
        <v>5.3999999999999999E-2</v>
      </c>
      <c r="I6" s="6">
        <v>6.3E-2</v>
      </c>
      <c r="J6" s="6">
        <v>0.20499999999999999</v>
      </c>
      <c r="K6" s="4">
        <v>0.253</v>
      </c>
      <c r="L6" s="4">
        <v>0.56999999999999995</v>
      </c>
      <c r="M6" s="6">
        <v>6.8000000000000005E-2</v>
      </c>
      <c r="N6" s="6">
        <v>0.20499999999999999</v>
      </c>
    </row>
    <row r="7" spans="1:14" ht="15" thickBot="1" x14ac:dyDescent="0.35">
      <c r="A7" s="2" t="s">
        <v>44</v>
      </c>
      <c r="B7" s="3">
        <v>1526</v>
      </c>
      <c r="C7" s="3">
        <v>1526</v>
      </c>
      <c r="D7" s="3">
        <v>0</v>
      </c>
      <c r="E7" s="3">
        <v>0</v>
      </c>
      <c r="F7" s="3">
        <v>0.85399999999999998</v>
      </c>
      <c r="G7" s="6">
        <v>6.3E-2</v>
      </c>
      <c r="H7" s="6">
        <v>7.5999999999999998E-2</v>
      </c>
      <c r="I7" s="6">
        <v>8.5999999999999993E-2</v>
      </c>
      <c r="J7" s="6">
        <v>0.13600000000000001</v>
      </c>
      <c r="K7" s="4">
        <v>0.26500000000000001</v>
      </c>
      <c r="L7" s="4">
        <v>0.38800000000000001</v>
      </c>
      <c r="M7" s="6">
        <v>8.6999999999999994E-2</v>
      </c>
      <c r="N7" s="6">
        <v>0.13500000000000001</v>
      </c>
    </row>
    <row r="8" spans="1:14" ht="15" thickBot="1" x14ac:dyDescent="0.35">
      <c r="A8" s="2" t="s">
        <v>45</v>
      </c>
      <c r="B8" s="3">
        <v>1527</v>
      </c>
      <c r="C8" s="3">
        <v>1527</v>
      </c>
      <c r="D8" s="3">
        <v>0</v>
      </c>
      <c r="E8" s="3">
        <v>0</v>
      </c>
      <c r="F8" s="3">
        <v>0.85399999999999998</v>
      </c>
      <c r="G8" s="6">
        <v>6.3E-2</v>
      </c>
      <c r="H8" s="6">
        <v>7.1999999999999995E-2</v>
      </c>
      <c r="I8" s="6">
        <v>8.2000000000000003E-2</v>
      </c>
      <c r="J8" s="6">
        <v>0.122</v>
      </c>
      <c r="K8" s="4">
        <v>0.28100000000000003</v>
      </c>
      <c r="L8" s="4">
        <v>0.46600000000000003</v>
      </c>
      <c r="M8" s="6">
        <v>8.4000000000000005E-2</v>
      </c>
      <c r="N8" s="6">
        <v>0.122</v>
      </c>
    </row>
    <row r="9" spans="1:14" ht="21" thickBot="1" x14ac:dyDescent="0.35">
      <c r="A9" s="2" t="s">
        <v>46</v>
      </c>
      <c r="B9" s="3">
        <v>1527</v>
      </c>
      <c r="C9" s="3">
        <v>1527</v>
      </c>
      <c r="D9" s="3">
        <v>0</v>
      </c>
      <c r="E9" s="3">
        <v>0</v>
      </c>
      <c r="F9" s="3">
        <v>0.85399999999999998</v>
      </c>
      <c r="G9" s="6">
        <v>2.3E-2</v>
      </c>
      <c r="H9" s="6">
        <v>0.03</v>
      </c>
      <c r="I9" s="6">
        <v>3.4000000000000002E-2</v>
      </c>
      <c r="J9" s="6">
        <v>4.4999999999999998E-2</v>
      </c>
      <c r="K9" s="6">
        <v>6.7000000000000004E-2</v>
      </c>
      <c r="L9" s="4">
        <v>0.35499999999999998</v>
      </c>
      <c r="M9" s="6">
        <v>3.2000000000000001E-2</v>
      </c>
      <c r="N9" s="6">
        <v>4.4999999999999998E-2</v>
      </c>
    </row>
    <row r="10" spans="1:14" ht="15" thickBot="1" x14ac:dyDescent="0.35">
      <c r="A10" s="2" t="s">
        <v>48</v>
      </c>
      <c r="B10" s="3">
        <v>1531</v>
      </c>
      <c r="C10" s="3">
        <v>1531</v>
      </c>
      <c r="D10" s="3">
        <v>0</v>
      </c>
      <c r="E10" s="3">
        <v>0</v>
      </c>
      <c r="F10" s="3">
        <v>0.85399999999999998</v>
      </c>
      <c r="G10" s="6">
        <v>1.7000000000000001E-2</v>
      </c>
      <c r="H10" s="6">
        <v>2.1000000000000001E-2</v>
      </c>
      <c r="I10" s="6">
        <v>2.4E-2</v>
      </c>
      <c r="J10" s="6">
        <v>3.4000000000000002E-2</v>
      </c>
      <c r="K10" s="6">
        <v>6.3E-2</v>
      </c>
      <c r="L10" s="6">
        <v>0.21</v>
      </c>
      <c r="M10" s="6">
        <v>2.3E-2</v>
      </c>
      <c r="N10" s="6">
        <v>3.4000000000000002E-2</v>
      </c>
    </row>
    <row r="11" spans="1:14" ht="15" thickBot="1" x14ac:dyDescent="0.35">
      <c r="A11" s="2" t="s">
        <v>49</v>
      </c>
      <c r="B11" s="3">
        <v>1531</v>
      </c>
      <c r="C11" s="3">
        <v>1531</v>
      </c>
      <c r="D11" s="3">
        <v>0</v>
      </c>
      <c r="E11" s="3">
        <v>0</v>
      </c>
      <c r="F11" s="3">
        <v>0.85399999999999998</v>
      </c>
      <c r="G11" s="6">
        <v>1.7000000000000001E-2</v>
      </c>
      <c r="H11" s="6">
        <v>2.1000000000000001E-2</v>
      </c>
      <c r="I11" s="6">
        <v>2.3E-2</v>
      </c>
      <c r="J11" s="6">
        <v>3.3000000000000002E-2</v>
      </c>
      <c r="K11" s="6">
        <v>6.0999999999999999E-2</v>
      </c>
      <c r="L11" s="6">
        <v>0.19700000000000001</v>
      </c>
      <c r="M11" s="6">
        <v>2.3E-2</v>
      </c>
      <c r="N11" s="6">
        <v>3.3000000000000002E-2</v>
      </c>
    </row>
    <row r="12" spans="1:14" ht="15" thickBot="1" x14ac:dyDescent="0.35">
      <c r="A12" s="2" t="s">
        <v>51</v>
      </c>
      <c r="B12" s="3">
        <v>1531</v>
      </c>
      <c r="C12" s="3">
        <v>1531</v>
      </c>
      <c r="D12" s="3">
        <v>0</v>
      </c>
      <c r="E12" s="3">
        <v>0</v>
      </c>
      <c r="F12" s="3">
        <v>0.85399999999999998</v>
      </c>
      <c r="G12" s="6">
        <v>1.7000000000000001E-2</v>
      </c>
      <c r="H12" s="6">
        <v>2.3E-2</v>
      </c>
      <c r="I12" s="6">
        <v>2.5999999999999999E-2</v>
      </c>
      <c r="J12" s="6">
        <v>3.5000000000000003E-2</v>
      </c>
      <c r="K12" s="6">
        <v>6.2E-2</v>
      </c>
      <c r="L12" s="4">
        <v>0.38700000000000001</v>
      </c>
      <c r="M12" s="6">
        <v>2.5000000000000001E-2</v>
      </c>
      <c r="N12" s="6">
        <v>3.5000000000000003E-2</v>
      </c>
    </row>
    <row r="13" spans="1:14" ht="15" thickBot="1" x14ac:dyDescent="0.35">
      <c r="A13" s="2" t="s">
        <v>52</v>
      </c>
      <c r="B13" s="3">
        <v>1527</v>
      </c>
      <c r="C13" s="3">
        <v>1527</v>
      </c>
      <c r="D13" s="3">
        <v>0</v>
      </c>
      <c r="E13" s="3">
        <v>0</v>
      </c>
      <c r="F13" s="3">
        <v>0.85399999999999998</v>
      </c>
      <c r="G13" s="6">
        <v>1.6E-2</v>
      </c>
      <c r="H13" s="6">
        <v>0.02</v>
      </c>
      <c r="I13" s="6">
        <v>2.1999999999999999E-2</v>
      </c>
      <c r="J13" s="6">
        <v>3.2000000000000001E-2</v>
      </c>
      <c r="K13" s="6">
        <v>6.6000000000000003E-2</v>
      </c>
      <c r="L13" s="6">
        <v>0.17399999999999999</v>
      </c>
      <c r="M13" s="6">
        <v>2.3E-2</v>
      </c>
      <c r="N13" s="6">
        <v>3.2000000000000001E-2</v>
      </c>
    </row>
    <row r="14" spans="1:14" ht="15" thickBot="1" x14ac:dyDescent="0.35">
      <c r="A14" s="2" t="s">
        <v>54</v>
      </c>
      <c r="B14" s="3">
        <v>1526</v>
      </c>
      <c r="C14" s="3">
        <v>1526</v>
      </c>
      <c r="D14" s="3">
        <v>0</v>
      </c>
      <c r="E14" s="3">
        <v>0</v>
      </c>
      <c r="F14" s="3">
        <v>0.85399999999999998</v>
      </c>
      <c r="G14" s="6">
        <v>7.9000000000000001E-2</v>
      </c>
      <c r="H14" s="6">
        <v>0.156</v>
      </c>
      <c r="I14" s="6">
        <v>0.185</v>
      </c>
      <c r="J14" s="6">
        <v>0.22600000000000001</v>
      </c>
      <c r="K14" s="4">
        <v>0.31</v>
      </c>
      <c r="L14" s="5">
        <v>1.198</v>
      </c>
      <c r="M14" s="6">
        <v>0.16500000000000001</v>
      </c>
      <c r="N14" s="6">
        <v>0.22600000000000001</v>
      </c>
    </row>
    <row r="15" spans="1:14" ht="15" thickBot="1" x14ac:dyDescent="0.35">
      <c r="A15" s="2" t="s">
        <v>55</v>
      </c>
      <c r="B15" s="3">
        <v>1526</v>
      </c>
      <c r="C15" s="3">
        <v>1526</v>
      </c>
      <c r="D15" s="3">
        <v>0</v>
      </c>
      <c r="E15" s="3">
        <v>0</v>
      </c>
      <c r="F15" s="3">
        <v>0.85399999999999998</v>
      </c>
      <c r="G15" s="6">
        <v>1.7000000000000001E-2</v>
      </c>
      <c r="H15" s="6">
        <v>2.3E-2</v>
      </c>
      <c r="I15" s="6">
        <v>2.7E-2</v>
      </c>
      <c r="J15" s="6">
        <v>3.9E-2</v>
      </c>
      <c r="K15" s="6">
        <v>5.7000000000000002E-2</v>
      </c>
      <c r="L15" s="6">
        <v>0.17299999999999999</v>
      </c>
      <c r="M15" s="6">
        <v>2.5000000000000001E-2</v>
      </c>
      <c r="N15" s="6">
        <v>3.7999999999999999E-2</v>
      </c>
    </row>
    <row r="16" spans="1:14" ht="15" thickBot="1" x14ac:dyDescent="0.35">
      <c r="A16" s="2" t="s">
        <v>56</v>
      </c>
      <c r="B16" s="3">
        <v>1526</v>
      </c>
      <c r="C16" s="3">
        <v>1526</v>
      </c>
      <c r="D16" s="3">
        <v>0</v>
      </c>
      <c r="E16" s="3">
        <v>0</v>
      </c>
      <c r="F16" s="3">
        <v>0.85399999999999998</v>
      </c>
      <c r="G16" s="6">
        <v>1.7000000000000001E-2</v>
      </c>
      <c r="H16" s="6">
        <v>2.1000000000000001E-2</v>
      </c>
      <c r="I16" s="6">
        <v>2.4E-2</v>
      </c>
      <c r="J16" s="6">
        <v>4.2999999999999997E-2</v>
      </c>
      <c r="K16" s="6">
        <v>0.126</v>
      </c>
      <c r="L16" s="4">
        <v>0.53400000000000003</v>
      </c>
      <c r="M16" s="6">
        <v>2.7E-2</v>
      </c>
      <c r="N16" s="6">
        <v>4.2999999999999997E-2</v>
      </c>
    </row>
    <row r="17" spans="1:14" ht="15" thickBot="1" x14ac:dyDescent="0.35">
      <c r="A17" s="2" t="s">
        <v>57</v>
      </c>
      <c r="B17" s="3">
        <v>1527</v>
      </c>
      <c r="C17" s="3">
        <v>1527</v>
      </c>
      <c r="D17" s="3">
        <v>0</v>
      </c>
      <c r="E17" s="3">
        <v>0</v>
      </c>
      <c r="F17" s="3">
        <v>0.85399999999999998</v>
      </c>
      <c r="G17" s="6">
        <v>1.6E-2</v>
      </c>
      <c r="H17" s="6">
        <v>0.02</v>
      </c>
      <c r="I17" s="6">
        <v>2.1999999999999999E-2</v>
      </c>
      <c r="J17" s="6">
        <v>0.03</v>
      </c>
      <c r="K17" s="6">
        <v>4.7E-2</v>
      </c>
      <c r="L17" s="6">
        <v>0.223</v>
      </c>
      <c r="M17" s="6">
        <v>2.1999999999999999E-2</v>
      </c>
      <c r="N17" s="6">
        <v>0.03</v>
      </c>
    </row>
    <row r="18" spans="1:14" ht="15" thickBot="1" x14ac:dyDescent="0.35">
      <c r="A18" s="2" t="s">
        <v>58</v>
      </c>
      <c r="B18" s="3">
        <v>1527</v>
      </c>
      <c r="C18" s="3">
        <v>1527</v>
      </c>
      <c r="D18" s="3">
        <v>0</v>
      </c>
      <c r="E18" s="3">
        <v>0</v>
      </c>
      <c r="F18" s="3">
        <v>0.85399999999999998</v>
      </c>
      <c r="G18" s="6">
        <v>1.7000000000000001E-2</v>
      </c>
      <c r="H18" s="6">
        <v>0.02</v>
      </c>
      <c r="I18" s="6">
        <v>2.3E-2</v>
      </c>
      <c r="J18" s="6">
        <v>3.1E-2</v>
      </c>
      <c r="K18" s="6">
        <v>5.0999999999999997E-2</v>
      </c>
      <c r="L18" s="6">
        <v>0.10299999999999999</v>
      </c>
      <c r="M18" s="6">
        <v>2.1999999999999999E-2</v>
      </c>
      <c r="N18" s="6">
        <v>3.1E-2</v>
      </c>
    </row>
    <row r="19" spans="1:14" ht="15" thickBot="1" x14ac:dyDescent="0.35">
      <c r="A19" s="2" t="s">
        <v>59</v>
      </c>
      <c r="B19" s="3">
        <v>1527</v>
      </c>
      <c r="C19" s="3">
        <v>1527</v>
      </c>
      <c r="D19" s="3">
        <v>0</v>
      </c>
      <c r="E19" s="3">
        <v>0</v>
      </c>
      <c r="F19" s="3">
        <v>0.85399999999999998</v>
      </c>
      <c r="G19" s="6">
        <v>1.6E-2</v>
      </c>
      <c r="H19" s="6">
        <v>0.02</v>
      </c>
      <c r="I19" s="6">
        <v>2.1999999999999999E-2</v>
      </c>
      <c r="J19" s="6">
        <v>3.1E-2</v>
      </c>
      <c r="K19" s="6">
        <v>5.3999999999999999E-2</v>
      </c>
      <c r="L19" s="6">
        <v>0.23300000000000001</v>
      </c>
      <c r="M19" s="6">
        <v>2.1999999999999999E-2</v>
      </c>
      <c r="N19" s="6">
        <v>0.03</v>
      </c>
    </row>
    <row r="20" spans="1:14" ht="15" thickBot="1" x14ac:dyDescent="0.35">
      <c r="A20" s="2" t="s">
        <v>61</v>
      </c>
      <c r="B20" s="3">
        <v>1531</v>
      </c>
      <c r="C20" s="3">
        <v>1531</v>
      </c>
      <c r="D20" s="3">
        <v>0</v>
      </c>
      <c r="E20" s="3">
        <v>0</v>
      </c>
      <c r="F20" s="3">
        <v>0.85399999999999998</v>
      </c>
      <c r="G20" s="6">
        <v>1.7000000000000001E-2</v>
      </c>
      <c r="H20" s="6">
        <v>2.1000000000000001E-2</v>
      </c>
      <c r="I20" s="6">
        <v>2.4E-2</v>
      </c>
      <c r="J20" s="6">
        <v>3.3000000000000002E-2</v>
      </c>
      <c r="K20" s="6">
        <v>5.5E-2</v>
      </c>
      <c r="L20" s="4">
        <v>0.28000000000000003</v>
      </c>
      <c r="M20" s="6">
        <v>2.3E-2</v>
      </c>
      <c r="N20" s="6">
        <v>3.3000000000000002E-2</v>
      </c>
    </row>
    <row r="21" spans="1:14" ht="15" thickBot="1" x14ac:dyDescent="0.35">
      <c r="A21" s="2" t="s">
        <v>64</v>
      </c>
      <c r="B21" s="3">
        <v>1531</v>
      </c>
      <c r="C21" s="3">
        <v>1531</v>
      </c>
      <c r="D21" s="3">
        <v>0</v>
      </c>
      <c r="E21" s="3">
        <v>0</v>
      </c>
      <c r="F21" s="3">
        <v>0.85599999999999998</v>
      </c>
      <c r="G21" s="6">
        <v>2.7E-2</v>
      </c>
      <c r="H21" s="6">
        <v>3.6999999999999998E-2</v>
      </c>
      <c r="I21" s="6">
        <v>0.04</v>
      </c>
      <c r="J21" s="6">
        <v>5.2999999999999999E-2</v>
      </c>
      <c r="K21" s="6">
        <v>8.4000000000000005E-2</v>
      </c>
      <c r="L21" s="6">
        <v>0.19800000000000001</v>
      </c>
      <c r="M21" s="6">
        <v>3.9E-2</v>
      </c>
      <c r="N21" s="6">
        <v>5.2999999999999999E-2</v>
      </c>
    </row>
    <row r="22" spans="1:14" ht="15" thickBot="1" x14ac:dyDescent="0.35">
      <c r="A22" s="2" t="s">
        <v>65</v>
      </c>
      <c r="B22" s="3">
        <v>1527</v>
      </c>
      <c r="C22" s="3">
        <v>1527</v>
      </c>
      <c r="D22" s="3">
        <v>0</v>
      </c>
      <c r="E22" s="3">
        <v>0</v>
      </c>
      <c r="F22" s="3">
        <v>0.85399999999999998</v>
      </c>
      <c r="G22" s="6">
        <v>2E-3</v>
      </c>
      <c r="H22" s="6">
        <v>4.0000000000000001E-3</v>
      </c>
      <c r="I22" s="6">
        <v>4.0000000000000001E-3</v>
      </c>
      <c r="J22" s="6">
        <v>6.0000000000000001E-3</v>
      </c>
      <c r="K22" s="6">
        <v>2.5999999999999999E-2</v>
      </c>
      <c r="L22" s="6">
        <v>6.4000000000000001E-2</v>
      </c>
      <c r="M22" s="6">
        <v>4.0000000000000001E-3</v>
      </c>
      <c r="N22" s="6">
        <v>0</v>
      </c>
    </row>
    <row r="23" spans="1:14" ht="15" thickBot="1" x14ac:dyDescent="0.35">
      <c r="A23" s="2" t="s">
        <v>66</v>
      </c>
      <c r="B23" s="3">
        <v>1527</v>
      </c>
      <c r="C23" s="3">
        <v>1527</v>
      </c>
      <c r="D23" s="3">
        <v>0</v>
      </c>
      <c r="E23" s="3">
        <v>0</v>
      </c>
      <c r="F23" s="3">
        <v>0.85399999999999998</v>
      </c>
      <c r="G23" s="6">
        <v>2E-3</v>
      </c>
      <c r="H23" s="6">
        <v>4.0000000000000001E-3</v>
      </c>
      <c r="I23" s="6">
        <v>4.0000000000000001E-3</v>
      </c>
      <c r="J23" s="6">
        <v>5.0000000000000001E-3</v>
      </c>
      <c r="K23" s="6">
        <v>8.0000000000000002E-3</v>
      </c>
      <c r="L23" s="6">
        <v>8.3000000000000004E-2</v>
      </c>
      <c r="M23" s="6">
        <v>4.0000000000000001E-3</v>
      </c>
      <c r="N23" s="6">
        <v>0</v>
      </c>
    </row>
    <row r="24" spans="1:14" ht="15" thickBot="1" x14ac:dyDescent="0.35">
      <c r="A24" s="2" t="s">
        <v>67</v>
      </c>
      <c r="B24" s="3">
        <v>1526</v>
      </c>
      <c r="C24" s="3">
        <v>1526</v>
      </c>
      <c r="D24" s="3">
        <v>0</v>
      </c>
      <c r="E24" s="3">
        <v>0</v>
      </c>
      <c r="F24" s="3">
        <v>0.85399999999999998</v>
      </c>
      <c r="G24" s="6">
        <v>2E-3</v>
      </c>
      <c r="H24" s="6">
        <v>4.0000000000000001E-3</v>
      </c>
      <c r="I24" s="6">
        <v>4.0000000000000001E-3</v>
      </c>
      <c r="J24" s="6">
        <v>5.0000000000000001E-3</v>
      </c>
      <c r="K24" s="6">
        <v>8.0000000000000002E-3</v>
      </c>
      <c r="L24" s="6">
        <v>2.8000000000000001E-2</v>
      </c>
      <c r="M24" s="6">
        <v>4.0000000000000001E-3</v>
      </c>
      <c r="N24" s="6">
        <v>0</v>
      </c>
    </row>
    <row r="25" spans="1:14" ht="15" thickBot="1" x14ac:dyDescent="0.35">
      <c r="A25" s="2" t="s">
        <v>69</v>
      </c>
      <c r="B25" s="3">
        <v>1526</v>
      </c>
      <c r="C25" s="3">
        <v>1526</v>
      </c>
      <c r="D25" s="3">
        <v>0</v>
      </c>
      <c r="E25" s="3">
        <v>0</v>
      </c>
      <c r="F25" s="3">
        <v>0.85399999999999998</v>
      </c>
      <c r="G25" s="6">
        <v>2E-3</v>
      </c>
      <c r="H25" s="6">
        <v>4.0000000000000001E-3</v>
      </c>
      <c r="I25" s="6">
        <v>4.0000000000000001E-3</v>
      </c>
      <c r="J25" s="6">
        <v>5.0000000000000001E-3</v>
      </c>
      <c r="K25" s="6">
        <v>8.9999999999999993E-3</v>
      </c>
      <c r="L25" s="6">
        <v>7.9000000000000001E-2</v>
      </c>
      <c r="M25" s="6">
        <v>4.0000000000000001E-3</v>
      </c>
      <c r="N25" s="6">
        <v>0</v>
      </c>
    </row>
    <row r="26" spans="1:14" ht="15" thickBot="1" x14ac:dyDescent="0.35">
      <c r="A26" s="2" t="s">
        <v>70</v>
      </c>
      <c r="B26" s="3">
        <v>1527</v>
      </c>
      <c r="C26" s="3">
        <v>1527</v>
      </c>
      <c r="D26" s="3">
        <v>0</v>
      </c>
      <c r="E26" s="3">
        <v>0</v>
      </c>
      <c r="F26" s="3">
        <v>0.85399999999999998</v>
      </c>
      <c r="G26" s="6">
        <v>2E-3</v>
      </c>
      <c r="H26" s="6">
        <v>4.0000000000000001E-3</v>
      </c>
      <c r="I26" s="6">
        <v>4.0000000000000001E-3</v>
      </c>
      <c r="J26" s="6">
        <v>5.0000000000000001E-3</v>
      </c>
      <c r="K26" s="6">
        <v>0.01</v>
      </c>
      <c r="L26" s="6">
        <v>6.0999999999999999E-2</v>
      </c>
      <c r="M26" s="6">
        <v>4.0000000000000001E-3</v>
      </c>
      <c r="N26" s="6">
        <v>0</v>
      </c>
    </row>
    <row r="27" spans="1:14" ht="15" thickBot="1" x14ac:dyDescent="0.35">
      <c r="A27" s="2" t="s">
        <v>72</v>
      </c>
      <c r="B27" s="3">
        <v>1526</v>
      </c>
      <c r="C27" s="3">
        <v>1526</v>
      </c>
      <c r="D27" s="3">
        <v>0</v>
      </c>
      <c r="E27" s="3">
        <v>0</v>
      </c>
      <c r="F27" s="3">
        <v>0.85399999999999998</v>
      </c>
      <c r="G27" s="6">
        <v>2E-3</v>
      </c>
      <c r="H27" s="6">
        <v>4.0000000000000001E-3</v>
      </c>
      <c r="I27" s="6">
        <v>4.0000000000000001E-3</v>
      </c>
      <c r="J27" s="6">
        <v>5.0000000000000001E-3</v>
      </c>
      <c r="K27" s="6">
        <v>7.0000000000000001E-3</v>
      </c>
      <c r="L27" s="6">
        <v>7.0000000000000007E-2</v>
      </c>
      <c r="M27" s="6">
        <v>4.0000000000000001E-3</v>
      </c>
      <c r="N27" s="6">
        <v>0</v>
      </c>
    </row>
    <row r="28" spans="1:14" ht="15" thickBot="1" x14ac:dyDescent="0.35">
      <c r="A28" s="2" t="s">
        <v>73</v>
      </c>
      <c r="B28" s="3">
        <v>1527</v>
      </c>
      <c r="C28" s="3">
        <v>1527</v>
      </c>
      <c r="D28" s="3">
        <v>0</v>
      </c>
      <c r="E28" s="3">
        <v>0</v>
      </c>
      <c r="F28" s="3">
        <v>0.85399999999999998</v>
      </c>
      <c r="G28" s="6">
        <v>2E-3</v>
      </c>
      <c r="H28" s="6">
        <v>4.0000000000000001E-3</v>
      </c>
      <c r="I28" s="6">
        <v>4.0000000000000001E-3</v>
      </c>
      <c r="J28" s="6">
        <v>5.0000000000000001E-3</v>
      </c>
      <c r="K28" s="6">
        <v>1.2999999999999999E-2</v>
      </c>
      <c r="L28" s="6">
        <v>6.9000000000000006E-2</v>
      </c>
      <c r="M28" s="6">
        <v>4.0000000000000001E-3</v>
      </c>
      <c r="N28" s="6">
        <v>0</v>
      </c>
    </row>
    <row r="29" spans="1:14" ht="21" thickBot="1" x14ac:dyDescent="0.35">
      <c r="A29" s="2" t="s">
        <v>74</v>
      </c>
      <c r="B29" s="3">
        <v>1527</v>
      </c>
      <c r="C29" s="3">
        <v>1527</v>
      </c>
      <c r="D29" s="3">
        <v>0</v>
      </c>
      <c r="E29" s="3">
        <v>0</v>
      </c>
      <c r="F29" s="3">
        <v>0.85399999999999998</v>
      </c>
      <c r="G29" s="6">
        <v>2E-3</v>
      </c>
      <c r="H29" s="6">
        <v>4.0000000000000001E-3</v>
      </c>
      <c r="I29" s="6">
        <v>4.0000000000000001E-3</v>
      </c>
      <c r="J29" s="6">
        <v>5.0000000000000001E-3</v>
      </c>
      <c r="K29" s="6">
        <v>8.9999999999999993E-3</v>
      </c>
      <c r="L29" s="4">
        <v>0.253</v>
      </c>
      <c r="M29" s="6">
        <v>4.0000000000000001E-3</v>
      </c>
      <c r="N29" s="6">
        <v>0</v>
      </c>
    </row>
    <row r="30" spans="1:14" ht="15" thickBot="1" x14ac:dyDescent="0.35">
      <c r="A30" s="2" t="s">
        <v>76</v>
      </c>
      <c r="B30" s="3">
        <v>1531</v>
      </c>
      <c r="C30" s="3">
        <v>1531</v>
      </c>
      <c r="D30" s="3">
        <v>0</v>
      </c>
      <c r="E30" s="3">
        <v>0</v>
      </c>
      <c r="F30" s="3">
        <v>0.85399999999999998</v>
      </c>
      <c r="G30" s="6">
        <v>3.0000000000000001E-3</v>
      </c>
      <c r="H30" s="6">
        <v>4.0000000000000001E-3</v>
      </c>
      <c r="I30" s="6">
        <v>4.0000000000000001E-3</v>
      </c>
      <c r="J30" s="6">
        <v>8.0000000000000002E-3</v>
      </c>
      <c r="K30" s="6">
        <v>1.2999999999999999E-2</v>
      </c>
      <c r="L30" s="6">
        <v>9.0999999999999998E-2</v>
      </c>
      <c r="M30" s="6">
        <v>5.0000000000000001E-3</v>
      </c>
      <c r="N30" s="6">
        <v>0</v>
      </c>
    </row>
    <row r="31" spans="1:14" ht="15" thickBot="1" x14ac:dyDescent="0.35">
      <c r="A31" s="2" t="s">
        <v>77</v>
      </c>
      <c r="B31" s="3">
        <v>1531</v>
      </c>
      <c r="C31" s="3">
        <v>1531</v>
      </c>
      <c r="D31" s="3">
        <v>0</v>
      </c>
      <c r="E31" s="3">
        <v>0</v>
      </c>
      <c r="F31" s="3">
        <v>0.85399999999999998</v>
      </c>
      <c r="G31" s="6">
        <v>2E-3</v>
      </c>
      <c r="H31" s="6">
        <v>4.0000000000000001E-3</v>
      </c>
      <c r="I31" s="6">
        <v>4.0000000000000001E-3</v>
      </c>
      <c r="J31" s="6">
        <v>5.0000000000000001E-3</v>
      </c>
      <c r="K31" s="6">
        <v>8.9999999999999993E-3</v>
      </c>
      <c r="L31" s="6">
        <v>8.6999999999999994E-2</v>
      </c>
      <c r="M31" s="6">
        <v>4.0000000000000001E-3</v>
      </c>
      <c r="N31" s="6">
        <v>0</v>
      </c>
    </row>
    <row r="32" spans="1:14" ht="15" thickBot="1" x14ac:dyDescent="0.35">
      <c r="A32" s="2" t="s">
        <v>79</v>
      </c>
      <c r="B32" s="3">
        <v>1531</v>
      </c>
      <c r="C32" s="3">
        <v>1531</v>
      </c>
      <c r="D32" s="3">
        <v>0</v>
      </c>
      <c r="E32" s="3">
        <v>0</v>
      </c>
      <c r="F32" s="3">
        <v>0.85399999999999998</v>
      </c>
      <c r="G32" s="6">
        <v>2E-3</v>
      </c>
      <c r="H32" s="6">
        <v>4.0000000000000001E-3</v>
      </c>
      <c r="I32" s="6">
        <v>4.0000000000000001E-3</v>
      </c>
      <c r="J32" s="6">
        <v>5.0000000000000001E-3</v>
      </c>
      <c r="K32" s="6">
        <v>0.01</v>
      </c>
      <c r="L32" s="6">
        <v>0.05</v>
      </c>
      <c r="M32" s="6">
        <v>4.0000000000000001E-3</v>
      </c>
      <c r="N32" s="6">
        <v>0</v>
      </c>
    </row>
    <row r="33" spans="1:14" ht="15" thickBot="1" x14ac:dyDescent="0.35">
      <c r="A33" s="2" t="s">
        <v>80</v>
      </c>
      <c r="B33" s="3">
        <v>1527</v>
      </c>
      <c r="C33" s="3">
        <v>1527</v>
      </c>
      <c r="D33" s="3">
        <v>0</v>
      </c>
      <c r="E33" s="3">
        <v>0</v>
      </c>
      <c r="F33" s="3">
        <v>0.85399999999999998</v>
      </c>
      <c r="G33" s="6">
        <v>2E-3</v>
      </c>
      <c r="H33" s="6">
        <v>4.0000000000000001E-3</v>
      </c>
      <c r="I33" s="6">
        <v>4.0000000000000001E-3</v>
      </c>
      <c r="J33" s="6">
        <v>6.0000000000000001E-3</v>
      </c>
      <c r="K33" s="6">
        <v>0.01</v>
      </c>
      <c r="L33" s="6">
        <v>6.2E-2</v>
      </c>
      <c r="M33" s="6">
        <v>4.0000000000000001E-3</v>
      </c>
      <c r="N33" s="6">
        <v>0</v>
      </c>
    </row>
    <row r="34" spans="1:14" ht="15" thickBot="1" x14ac:dyDescent="0.35">
      <c r="A34" s="2" t="s">
        <v>82</v>
      </c>
      <c r="B34" s="3">
        <v>1526</v>
      </c>
      <c r="C34" s="3">
        <v>1526</v>
      </c>
      <c r="D34" s="3">
        <v>0</v>
      </c>
      <c r="E34" s="3">
        <v>0</v>
      </c>
      <c r="F34" s="3">
        <v>0.85399999999999998</v>
      </c>
      <c r="G34" s="6">
        <v>2E-3</v>
      </c>
      <c r="H34" s="6">
        <v>4.0000000000000001E-3</v>
      </c>
      <c r="I34" s="6">
        <v>4.0000000000000001E-3</v>
      </c>
      <c r="J34" s="6">
        <v>6.0000000000000001E-3</v>
      </c>
      <c r="K34" s="6">
        <v>0.01</v>
      </c>
      <c r="L34" s="6">
        <v>4.3999999999999997E-2</v>
      </c>
      <c r="M34" s="6">
        <v>4.0000000000000001E-3</v>
      </c>
      <c r="N34" s="6">
        <v>0</v>
      </c>
    </row>
    <row r="35" spans="1:14" ht="15" thickBot="1" x14ac:dyDescent="0.35">
      <c r="A35" s="2" t="s">
        <v>83</v>
      </c>
      <c r="B35" s="3">
        <v>1526</v>
      </c>
      <c r="C35" s="3">
        <v>1526</v>
      </c>
      <c r="D35" s="3">
        <v>0</v>
      </c>
      <c r="E35" s="3">
        <v>0</v>
      </c>
      <c r="F35" s="3">
        <v>0.85399999999999998</v>
      </c>
      <c r="G35" s="6">
        <v>2E-3</v>
      </c>
      <c r="H35" s="6">
        <v>4.0000000000000001E-3</v>
      </c>
      <c r="I35" s="6">
        <v>4.0000000000000001E-3</v>
      </c>
      <c r="J35" s="6">
        <v>5.0000000000000001E-3</v>
      </c>
      <c r="K35" s="6">
        <v>8.0000000000000002E-3</v>
      </c>
      <c r="L35" s="6">
        <v>1.6E-2</v>
      </c>
      <c r="M35" s="6">
        <v>4.0000000000000001E-3</v>
      </c>
      <c r="N35" s="6">
        <v>0</v>
      </c>
    </row>
    <row r="36" spans="1:14" ht="15" thickBot="1" x14ac:dyDescent="0.35">
      <c r="A36" s="2" t="s">
        <v>84</v>
      </c>
      <c r="B36" s="3">
        <v>1527</v>
      </c>
      <c r="C36" s="3">
        <v>1527</v>
      </c>
      <c r="D36" s="3">
        <v>0</v>
      </c>
      <c r="E36" s="3">
        <v>0</v>
      </c>
      <c r="F36" s="3">
        <v>0.85399999999999998</v>
      </c>
      <c r="G36" s="6">
        <v>2E-3</v>
      </c>
      <c r="H36" s="6">
        <v>4.0000000000000001E-3</v>
      </c>
      <c r="I36" s="6">
        <v>4.0000000000000001E-3</v>
      </c>
      <c r="J36" s="6">
        <v>5.0000000000000001E-3</v>
      </c>
      <c r="K36" s="6">
        <v>8.9999999999999993E-3</v>
      </c>
      <c r="L36" s="6">
        <v>0.10299999999999999</v>
      </c>
      <c r="M36" s="6">
        <v>4.0000000000000001E-3</v>
      </c>
      <c r="N36" s="6">
        <v>0</v>
      </c>
    </row>
    <row r="37" spans="1:14" ht="15" thickBot="1" x14ac:dyDescent="0.35">
      <c r="A37" s="2" t="s">
        <v>85</v>
      </c>
      <c r="B37" s="3">
        <v>1527</v>
      </c>
      <c r="C37" s="3">
        <v>1527</v>
      </c>
      <c r="D37" s="3">
        <v>0</v>
      </c>
      <c r="E37" s="3">
        <v>0</v>
      </c>
      <c r="F37" s="3">
        <v>0.85399999999999998</v>
      </c>
      <c r="G37" s="6">
        <v>2E-3</v>
      </c>
      <c r="H37" s="6">
        <v>4.0000000000000001E-3</v>
      </c>
      <c r="I37" s="6">
        <v>4.0000000000000001E-3</v>
      </c>
      <c r="J37" s="6">
        <v>5.0000000000000001E-3</v>
      </c>
      <c r="K37" s="6">
        <v>8.9999999999999993E-3</v>
      </c>
      <c r="L37" s="6">
        <v>4.5999999999999999E-2</v>
      </c>
      <c r="M37" s="6">
        <v>4.0000000000000001E-3</v>
      </c>
      <c r="N37" s="6">
        <v>0</v>
      </c>
    </row>
    <row r="38" spans="1:14" ht="15" thickBot="1" x14ac:dyDescent="0.35">
      <c r="A38" s="2" t="s">
        <v>86</v>
      </c>
      <c r="B38" s="3">
        <v>1527</v>
      </c>
      <c r="C38" s="3">
        <v>1527</v>
      </c>
      <c r="D38" s="3">
        <v>0</v>
      </c>
      <c r="E38" s="3">
        <v>0</v>
      </c>
      <c r="F38" s="3">
        <v>0.85399999999999998</v>
      </c>
      <c r="G38" s="6">
        <v>2E-3</v>
      </c>
      <c r="H38" s="6">
        <v>4.0000000000000001E-3</v>
      </c>
      <c r="I38" s="6">
        <v>4.0000000000000001E-3</v>
      </c>
      <c r="J38" s="6">
        <v>5.0000000000000001E-3</v>
      </c>
      <c r="K38" s="6">
        <v>1.7000000000000001E-2</v>
      </c>
      <c r="L38" s="6">
        <v>4.8000000000000001E-2</v>
      </c>
      <c r="M38" s="6">
        <v>4.0000000000000001E-3</v>
      </c>
      <c r="N38" s="6">
        <v>0</v>
      </c>
    </row>
    <row r="39" spans="1:14" ht="15" thickBot="1" x14ac:dyDescent="0.35">
      <c r="A39" s="2" t="s">
        <v>90</v>
      </c>
      <c r="B39" s="3">
        <v>1531</v>
      </c>
      <c r="C39" s="3">
        <v>1531</v>
      </c>
      <c r="D39" s="3">
        <v>0</v>
      </c>
      <c r="E39" s="3">
        <v>0</v>
      </c>
      <c r="F39" s="3">
        <v>0.85399999999999998</v>
      </c>
      <c r="G39" s="6">
        <v>2E-3</v>
      </c>
      <c r="H39" s="6">
        <v>4.0000000000000001E-3</v>
      </c>
      <c r="I39" s="6">
        <v>4.0000000000000001E-3</v>
      </c>
      <c r="J39" s="6">
        <v>6.0000000000000001E-3</v>
      </c>
      <c r="K39" s="6">
        <v>1.4E-2</v>
      </c>
      <c r="L39" s="6">
        <v>6.7000000000000004E-2</v>
      </c>
      <c r="M39" s="6">
        <v>4.0000000000000001E-3</v>
      </c>
      <c r="N39" s="6">
        <v>0</v>
      </c>
    </row>
    <row r="40" spans="1:14" ht="15" thickBot="1" x14ac:dyDescent="0.35">
      <c r="A40" s="2" t="s">
        <v>92</v>
      </c>
      <c r="B40" s="3">
        <v>1526</v>
      </c>
      <c r="C40" s="3">
        <v>1526</v>
      </c>
      <c r="D40" s="3">
        <v>0</v>
      </c>
      <c r="E40" s="3">
        <v>0</v>
      </c>
      <c r="F40" s="3">
        <v>0.85399999999999998</v>
      </c>
      <c r="G40" s="4">
        <v>0.33500000000000002</v>
      </c>
      <c r="H40" s="4">
        <v>0.45200000000000001</v>
      </c>
      <c r="I40" s="4">
        <v>0.49299999999999999</v>
      </c>
      <c r="J40" s="4">
        <v>0.57299999999999995</v>
      </c>
      <c r="K40" s="5">
        <v>0.72</v>
      </c>
      <c r="L40" s="5">
        <v>1.3089999999999999</v>
      </c>
      <c r="M40" s="4">
        <v>0.46800000000000003</v>
      </c>
      <c r="N40" s="4">
        <v>0.57299999999999995</v>
      </c>
    </row>
    <row r="41" spans="1:14" ht="15" thickBot="1" x14ac:dyDescent="0.35">
      <c r="A41" s="22" t="s">
        <v>94</v>
      </c>
      <c r="B41" s="23"/>
      <c r="C41" s="23"/>
      <c r="D41" s="23"/>
      <c r="E41" s="23"/>
      <c r="F41" s="23"/>
      <c r="G41" s="24"/>
      <c r="H41" s="24">
        <f>SUM(H3:H40)</f>
        <v>1.4900000000000002</v>
      </c>
      <c r="I41" s="24">
        <f t="shared" ref="I41:N41" si="0">SUM(I3:I40)</f>
        <v>1.6550000000000002</v>
      </c>
      <c r="J41" s="24">
        <f t="shared" si="0"/>
        <v>2.2649999999999979</v>
      </c>
      <c r="K41" s="24">
        <f t="shared" si="0"/>
        <v>3.666999999999998</v>
      </c>
      <c r="L41" s="24">
        <f t="shared" si="0"/>
        <v>10.169999999999996</v>
      </c>
      <c r="M41" s="24">
        <f t="shared" si="0"/>
        <v>1.6039999999999999</v>
      </c>
      <c r="N41" s="24">
        <f t="shared" si="0"/>
        <v>2.1649999999999996</v>
      </c>
    </row>
    <row r="42" spans="1:14" ht="15" thickBot="1" x14ac:dyDescent="0.35">
      <c r="A42" s="2" t="s">
        <v>38</v>
      </c>
      <c r="B42" s="3">
        <v>1526</v>
      </c>
      <c r="C42" s="3">
        <v>1526</v>
      </c>
      <c r="D42" s="3">
        <v>0</v>
      </c>
      <c r="E42" s="3">
        <v>0</v>
      </c>
      <c r="F42" s="3">
        <v>0.85099999999999998</v>
      </c>
      <c r="G42" s="5">
        <v>1.284</v>
      </c>
      <c r="H42" s="5">
        <v>1.5640000000000001</v>
      </c>
      <c r="I42" s="5">
        <v>1.675</v>
      </c>
      <c r="J42" s="5">
        <v>1.9510000000000001</v>
      </c>
      <c r="K42" s="5">
        <v>2.3079999999999998</v>
      </c>
      <c r="L42" s="5">
        <v>2.855</v>
      </c>
      <c r="M42" s="5">
        <v>1.6080000000000001</v>
      </c>
      <c r="N42" s="5">
        <v>1.871</v>
      </c>
    </row>
    <row r="43" spans="1:14" ht="15" thickBot="1" x14ac:dyDescent="0.3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</row>
    <row r="46" spans="1:14" ht="15" thickBot="1" x14ac:dyDescent="0.35"/>
    <row r="47" spans="1:14" s="15" customFormat="1" ht="15" thickBot="1" x14ac:dyDescent="0.35">
      <c r="A47" s="14" t="s">
        <v>23</v>
      </c>
      <c r="B47" s="14" t="s">
        <v>24</v>
      </c>
      <c r="C47" s="14" t="s">
        <v>25</v>
      </c>
      <c r="D47" s="14" t="s">
        <v>26</v>
      </c>
      <c r="E47" s="14" t="s">
        <v>27</v>
      </c>
      <c r="F47" s="14" t="s">
        <v>28</v>
      </c>
      <c r="G47" s="14" t="s">
        <v>29</v>
      </c>
      <c r="H47" s="14" t="s">
        <v>30</v>
      </c>
      <c r="I47" s="14" t="s">
        <v>31</v>
      </c>
      <c r="J47" s="14" t="s">
        <v>32</v>
      </c>
      <c r="K47" s="14" t="s">
        <v>33</v>
      </c>
      <c r="L47" s="14" t="s">
        <v>34</v>
      </c>
      <c r="M47" s="14" t="s">
        <v>35</v>
      </c>
      <c r="N47" s="14" t="s">
        <v>36</v>
      </c>
    </row>
    <row r="48" spans="1:14" ht="15" thickBot="1" x14ac:dyDescent="0.35">
      <c r="A48" s="2" t="s">
        <v>43</v>
      </c>
      <c r="B48" s="3">
        <v>1155</v>
      </c>
      <c r="C48" s="3">
        <v>1155</v>
      </c>
      <c r="D48" s="3">
        <v>0</v>
      </c>
      <c r="E48" s="3">
        <v>0</v>
      </c>
      <c r="F48" s="3">
        <v>0.64400000000000002</v>
      </c>
      <c r="G48" s="6">
        <v>2.1999999999999999E-2</v>
      </c>
      <c r="H48" s="6">
        <v>3.1E-2</v>
      </c>
      <c r="I48" s="6">
        <v>3.5000000000000003E-2</v>
      </c>
      <c r="J48" s="6">
        <v>4.9000000000000002E-2</v>
      </c>
      <c r="K48" s="6">
        <v>0.15</v>
      </c>
      <c r="L48" s="6">
        <v>0.23499999999999999</v>
      </c>
      <c r="M48" s="6">
        <v>3.5000000000000003E-2</v>
      </c>
      <c r="N48" s="6">
        <v>4.9000000000000002E-2</v>
      </c>
    </row>
    <row r="49" spans="1:14" ht="15" thickBot="1" x14ac:dyDescent="0.35">
      <c r="A49" s="2" t="s">
        <v>47</v>
      </c>
      <c r="B49" s="3">
        <v>1157</v>
      </c>
      <c r="C49" s="3">
        <v>1157</v>
      </c>
      <c r="D49" s="3">
        <v>0</v>
      </c>
      <c r="E49" s="3">
        <v>0</v>
      </c>
      <c r="F49" s="3">
        <v>0.64400000000000002</v>
      </c>
      <c r="G49" s="6">
        <v>0.02</v>
      </c>
      <c r="H49" s="6">
        <v>2.4E-2</v>
      </c>
      <c r="I49" s="6">
        <v>2.7E-2</v>
      </c>
      <c r="J49" s="6">
        <v>3.6999999999999998E-2</v>
      </c>
      <c r="K49" s="6">
        <v>6.2E-2</v>
      </c>
      <c r="L49" s="4">
        <v>0.28799999999999998</v>
      </c>
      <c r="M49" s="6">
        <v>2.7E-2</v>
      </c>
      <c r="N49" s="6">
        <v>3.6999999999999998E-2</v>
      </c>
    </row>
    <row r="50" spans="1:14" ht="15" thickBot="1" x14ac:dyDescent="0.35">
      <c r="A50" s="2" t="s">
        <v>50</v>
      </c>
      <c r="B50" s="3">
        <v>1157</v>
      </c>
      <c r="C50" s="3">
        <v>1157</v>
      </c>
      <c r="D50" s="3">
        <v>0</v>
      </c>
      <c r="E50" s="3">
        <v>0</v>
      </c>
      <c r="F50" s="3">
        <v>0.64400000000000002</v>
      </c>
      <c r="G50" s="6">
        <v>1.6E-2</v>
      </c>
      <c r="H50" s="6">
        <v>0.02</v>
      </c>
      <c r="I50" s="6">
        <v>2.3E-2</v>
      </c>
      <c r="J50" s="6">
        <v>0.03</v>
      </c>
      <c r="K50" s="6">
        <v>4.3999999999999997E-2</v>
      </c>
      <c r="L50" s="6">
        <v>0.22900000000000001</v>
      </c>
      <c r="M50" s="6">
        <v>2.1999999999999999E-2</v>
      </c>
      <c r="N50" s="6">
        <v>0.03</v>
      </c>
    </row>
    <row r="51" spans="1:14" ht="15" thickBot="1" x14ac:dyDescent="0.35">
      <c r="A51" s="2" t="s">
        <v>53</v>
      </c>
      <c r="B51" s="3">
        <v>1156</v>
      </c>
      <c r="C51" s="3">
        <v>1156</v>
      </c>
      <c r="D51" s="3">
        <v>0</v>
      </c>
      <c r="E51" s="3">
        <v>0</v>
      </c>
      <c r="F51" s="3">
        <v>0.64400000000000002</v>
      </c>
      <c r="G51" s="6">
        <v>8.1000000000000003E-2</v>
      </c>
      <c r="H51" s="6">
        <v>0.16200000000000001</v>
      </c>
      <c r="I51" s="6">
        <v>0.191</v>
      </c>
      <c r="J51" s="6">
        <v>0.23599999999999999</v>
      </c>
      <c r="K51" s="4">
        <v>0.29099999999999998</v>
      </c>
      <c r="L51" s="4">
        <v>0.42199999999999999</v>
      </c>
      <c r="M51" s="6">
        <v>0.16800000000000001</v>
      </c>
      <c r="N51" s="6">
        <v>0.23599999999999999</v>
      </c>
    </row>
    <row r="52" spans="1:14" ht="15" thickBot="1" x14ac:dyDescent="0.35">
      <c r="A52" s="2" t="s">
        <v>60</v>
      </c>
      <c r="B52" s="3">
        <v>1156</v>
      </c>
      <c r="C52" s="3">
        <v>1156</v>
      </c>
      <c r="D52" s="3">
        <v>0</v>
      </c>
      <c r="E52" s="3">
        <v>0</v>
      </c>
      <c r="F52" s="3">
        <v>0.64400000000000002</v>
      </c>
      <c r="G52" s="6">
        <v>1.7000000000000001E-2</v>
      </c>
      <c r="H52" s="6">
        <v>2.1000000000000001E-2</v>
      </c>
      <c r="I52" s="6">
        <v>2.3E-2</v>
      </c>
      <c r="J52" s="6">
        <v>3.4000000000000002E-2</v>
      </c>
      <c r="K52" s="6">
        <v>5.8000000000000003E-2</v>
      </c>
      <c r="L52" s="4">
        <v>0.69399999999999995</v>
      </c>
      <c r="M52" s="6">
        <v>2.4E-2</v>
      </c>
      <c r="N52" s="6">
        <v>3.3000000000000002E-2</v>
      </c>
    </row>
    <row r="53" spans="1:14" ht="15" thickBot="1" x14ac:dyDescent="0.35">
      <c r="A53" s="2" t="s">
        <v>62</v>
      </c>
      <c r="B53" s="3">
        <v>1157</v>
      </c>
      <c r="C53" s="3">
        <v>1157</v>
      </c>
      <c r="D53" s="3">
        <v>0</v>
      </c>
      <c r="E53" s="3">
        <v>0</v>
      </c>
      <c r="F53" s="3">
        <v>0.64400000000000002</v>
      </c>
      <c r="G53" s="6">
        <v>1.7000000000000001E-2</v>
      </c>
      <c r="H53" s="6">
        <v>2.3E-2</v>
      </c>
      <c r="I53" s="6">
        <v>2.7E-2</v>
      </c>
      <c r="J53" s="6">
        <v>3.7999999999999999E-2</v>
      </c>
      <c r="K53" s="6">
        <v>6.9000000000000006E-2</v>
      </c>
      <c r="L53" s="6">
        <v>0.219</v>
      </c>
      <c r="M53" s="6">
        <v>2.5999999999999999E-2</v>
      </c>
      <c r="N53" s="6">
        <v>3.7999999999999999E-2</v>
      </c>
    </row>
    <row r="54" spans="1:14" ht="15" thickBot="1" x14ac:dyDescent="0.35">
      <c r="A54" s="2" t="s">
        <v>63</v>
      </c>
      <c r="B54" s="3">
        <v>1157</v>
      </c>
      <c r="C54" s="3">
        <v>1157</v>
      </c>
      <c r="D54" s="3">
        <v>0</v>
      </c>
      <c r="E54" s="3">
        <v>0</v>
      </c>
      <c r="F54" s="3">
        <v>0.64400000000000002</v>
      </c>
      <c r="G54" s="6">
        <v>3.4000000000000002E-2</v>
      </c>
      <c r="H54" s="6">
        <v>3.9E-2</v>
      </c>
      <c r="I54" s="6">
        <v>4.3999999999999997E-2</v>
      </c>
      <c r="J54" s="6">
        <v>5.5E-2</v>
      </c>
      <c r="K54" s="6">
        <v>7.5999999999999998E-2</v>
      </c>
      <c r="L54" s="6">
        <v>0.24199999999999999</v>
      </c>
      <c r="M54" s="6">
        <v>4.2000000000000003E-2</v>
      </c>
      <c r="N54" s="6">
        <v>5.3999999999999999E-2</v>
      </c>
    </row>
    <row r="55" spans="1:14" ht="15" thickBot="1" x14ac:dyDescent="0.35">
      <c r="A55" s="2" t="s">
        <v>68</v>
      </c>
      <c r="B55" s="3">
        <v>1156</v>
      </c>
      <c r="C55" s="3">
        <v>1156</v>
      </c>
      <c r="D55" s="3">
        <v>0</v>
      </c>
      <c r="E55" s="3">
        <v>0</v>
      </c>
      <c r="F55" s="3">
        <v>0.64400000000000002</v>
      </c>
      <c r="G55" s="6">
        <v>2E-3</v>
      </c>
      <c r="H55" s="6">
        <v>4.0000000000000001E-3</v>
      </c>
      <c r="I55" s="6">
        <v>4.0000000000000001E-3</v>
      </c>
      <c r="J55" s="6">
        <v>8.9999999999999993E-3</v>
      </c>
      <c r="K55" s="6">
        <v>1.0999999999999999E-2</v>
      </c>
      <c r="L55" s="6">
        <v>6.9000000000000006E-2</v>
      </c>
      <c r="M55" s="6">
        <v>5.0000000000000001E-3</v>
      </c>
      <c r="N55" s="6">
        <v>0</v>
      </c>
    </row>
    <row r="56" spans="1:14" ht="15" thickBot="1" x14ac:dyDescent="0.35">
      <c r="A56" s="2" t="s">
        <v>71</v>
      </c>
      <c r="B56" s="3">
        <v>1155</v>
      </c>
      <c r="C56" s="3">
        <v>1155</v>
      </c>
      <c r="D56" s="3">
        <v>0</v>
      </c>
      <c r="E56" s="3">
        <v>0</v>
      </c>
      <c r="F56" s="3">
        <v>0.64400000000000002</v>
      </c>
      <c r="G56" s="6">
        <v>3.0000000000000001E-3</v>
      </c>
      <c r="H56" s="6">
        <v>4.0000000000000001E-3</v>
      </c>
      <c r="I56" s="6">
        <v>5.0000000000000001E-3</v>
      </c>
      <c r="J56" s="6">
        <v>0.01</v>
      </c>
      <c r="K56" s="6">
        <v>1.4999999999999999E-2</v>
      </c>
      <c r="L56" s="6">
        <v>6.5000000000000002E-2</v>
      </c>
      <c r="M56" s="6">
        <v>5.0000000000000001E-3</v>
      </c>
      <c r="N56" s="6">
        <v>0</v>
      </c>
    </row>
    <row r="57" spans="1:14" ht="15" thickBot="1" x14ac:dyDescent="0.35">
      <c r="A57" s="2" t="s">
        <v>75</v>
      </c>
      <c r="B57" s="3">
        <v>1157</v>
      </c>
      <c r="C57" s="3">
        <v>1157</v>
      </c>
      <c r="D57" s="3">
        <v>0</v>
      </c>
      <c r="E57" s="3">
        <v>0</v>
      </c>
      <c r="F57" s="3">
        <v>0.64400000000000002</v>
      </c>
      <c r="G57" s="6">
        <v>2E-3</v>
      </c>
      <c r="H57" s="6">
        <v>4.0000000000000001E-3</v>
      </c>
      <c r="I57" s="6">
        <v>4.0000000000000001E-3</v>
      </c>
      <c r="J57" s="6">
        <v>7.0000000000000001E-3</v>
      </c>
      <c r="K57" s="6">
        <v>0.01</v>
      </c>
      <c r="L57" s="6">
        <v>5.1999999999999998E-2</v>
      </c>
      <c r="M57" s="6">
        <v>4.0000000000000001E-3</v>
      </c>
      <c r="N57" s="6">
        <v>0</v>
      </c>
    </row>
    <row r="58" spans="1:14" ht="15" thickBot="1" x14ac:dyDescent="0.35">
      <c r="A58" s="2" t="s">
        <v>78</v>
      </c>
      <c r="B58" s="3">
        <v>1157</v>
      </c>
      <c r="C58" s="3">
        <v>1157</v>
      </c>
      <c r="D58" s="3">
        <v>0</v>
      </c>
      <c r="E58" s="3">
        <v>0</v>
      </c>
      <c r="F58" s="3">
        <v>0.64400000000000002</v>
      </c>
      <c r="G58" s="6">
        <v>2E-3</v>
      </c>
      <c r="H58" s="6">
        <v>4.0000000000000001E-3</v>
      </c>
      <c r="I58" s="6">
        <v>4.0000000000000001E-3</v>
      </c>
      <c r="J58" s="6">
        <v>5.0000000000000001E-3</v>
      </c>
      <c r="K58" s="6">
        <v>8.9999999999999993E-3</v>
      </c>
      <c r="L58" s="6">
        <v>5.1999999999999998E-2</v>
      </c>
      <c r="M58" s="6">
        <v>4.0000000000000001E-3</v>
      </c>
      <c r="N58" s="6">
        <v>0</v>
      </c>
    </row>
    <row r="59" spans="1:14" ht="15" thickBot="1" x14ac:dyDescent="0.35">
      <c r="A59" s="2" t="s">
        <v>81</v>
      </c>
      <c r="B59" s="3">
        <v>1156</v>
      </c>
      <c r="C59" s="3">
        <v>1156</v>
      </c>
      <c r="D59" s="3">
        <v>0</v>
      </c>
      <c r="E59" s="3">
        <v>0</v>
      </c>
      <c r="F59" s="3">
        <v>0.64400000000000002</v>
      </c>
      <c r="G59" s="6">
        <v>3.0000000000000001E-3</v>
      </c>
      <c r="H59" s="6">
        <v>4.0000000000000001E-3</v>
      </c>
      <c r="I59" s="6">
        <v>4.0000000000000001E-3</v>
      </c>
      <c r="J59" s="6">
        <v>7.0000000000000001E-3</v>
      </c>
      <c r="K59" s="6">
        <v>1.4E-2</v>
      </c>
      <c r="L59" s="6">
        <v>0.10100000000000001</v>
      </c>
      <c r="M59" s="6">
        <v>5.0000000000000001E-3</v>
      </c>
      <c r="N59" s="6">
        <v>0</v>
      </c>
    </row>
    <row r="60" spans="1:14" ht="15" thickBot="1" x14ac:dyDescent="0.35">
      <c r="A60" s="2" t="s">
        <v>87</v>
      </c>
      <c r="B60" s="3">
        <v>1157</v>
      </c>
      <c r="C60" s="3">
        <v>1157</v>
      </c>
      <c r="D60" s="3">
        <v>0</v>
      </c>
      <c r="E60" s="3">
        <v>0</v>
      </c>
      <c r="F60" s="3">
        <v>0.64400000000000002</v>
      </c>
      <c r="G60" s="6">
        <v>2E-3</v>
      </c>
      <c r="H60" s="6">
        <v>4.0000000000000001E-3</v>
      </c>
      <c r="I60" s="6">
        <v>4.0000000000000001E-3</v>
      </c>
      <c r="J60" s="6">
        <v>5.0000000000000001E-3</v>
      </c>
      <c r="K60" s="6">
        <v>8.0000000000000002E-3</v>
      </c>
      <c r="L60" s="6">
        <v>7.1999999999999995E-2</v>
      </c>
      <c r="M60" s="6">
        <v>4.0000000000000001E-3</v>
      </c>
      <c r="N60" s="6">
        <v>0</v>
      </c>
    </row>
    <row r="61" spans="1:14" ht="15" thickBot="1" x14ac:dyDescent="0.35">
      <c r="A61" s="2" t="s">
        <v>88</v>
      </c>
      <c r="B61" s="3">
        <v>1157</v>
      </c>
      <c r="C61" s="3">
        <v>1157</v>
      </c>
      <c r="D61" s="3">
        <v>0</v>
      </c>
      <c r="E61" s="3">
        <v>0</v>
      </c>
      <c r="F61" s="3">
        <v>0.64400000000000002</v>
      </c>
      <c r="G61" s="6">
        <v>2E-3</v>
      </c>
      <c r="H61" s="6">
        <v>4.0000000000000001E-3</v>
      </c>
      <c r="I61" s="6">
        <v>4.0000000000000001E-3</v>
      </c>
      <c r="J61" s="6">
        <v>5.0000000000000001E-3</v>
      </c>
      <c r="K61" s="6">
        <v>8.9999999999999993E-3</v>
      </c>
      <c r="L61" s="6">
        <v>4.2999999999999997E-2</v>
      </c>
      <c r="M61" s="6">
        <v>4.0000000000000001E-3</v>
      </c>
      <c r="N61" s="6">
        <v>0</v>
      </c>
    </row>
    <row r="62" spans="1:14" ht="15" thickBot="1" x14ac:dyDescent="0.35">
      <c r="A62" s="2" t="s">
        <v>89</v>
      </c>
      <c r="B62" s="3">
        <v>1157</v>
      </c>
      <c r="C62" s="3">
        <v>1157</v>
      </c>
      <c r="D62" s="3">
        <v>0</v>
      </c>
      <c r="E62" s="3">
        <v>0</v>
      </c>
      <c r="F62" s="3">
        <v>0.64400000000000002</v>
      </c>
      <c r="G62" s="6">
        <v>2E-3</v>
      </c>
      <c r="H62" s="6">
        <v>4.0000000000000001E-3</v>
      </c>
      <c r="I62" s="6">
        <v>4.0000000000000001E-3</v>
      </c>
      <c r="J62" s="6">
        <v>5.0000000000000001E-3</v>
      </c>
      <c r="K62" s="6">
        <v>8.0000000000000002E-3</v>
      </c>
      <c r="L62" s="6">
        <v>4.9000000000000002E-2</v>
      </c>
      <c r="M62" s="6">
        <v>4.0000000000000001E-3</v>
      </c>
      <c r="N62" s="6">
        <v>0</v>
      </c>
    </row>
    <row r="63" spans="1:14" ht="14.4" customHeight="1" thickBot="1" x14ac:dyDescent="0.35">
      <c r="A63" s="7" t="s">
        <v>91</v>
      </c>
      <c r="B63" s="8">
        <v>1156</v>
      </c>
      <c r="C63" s="8">
        <v>1156</v>
      </c>
      <c r="D63" s="8">
        <v>0</v>
      </c>
      <c r="E63" s="8">
        <v>0</v>
      </c>
      <c r="F63" s="8">
        <v>0.64400000000000002</v>
      </c>
      <c r="G63" s="9">
        <v>0.30299999999999999</v>
      </c>
      <c r="H63" s="9">
        <v>0.44900000000000001</v>
      </c>
      <c r="I63" s="9">
        <v>0.53</v>
      </c>
      <c r="J63" s="9">
        <v>0.65200000000000002</v>
      </c>
      <c r="K63" s="10">
        <v>0.754</v>
      </c>
      <c r="L63" s="10">
        <v>1.407</v>
      </c>
      <c r="M63" s="9">
        <v>0.47399999999999998</v>
      </c>
      <c r="N63" s="9">
        <v>0.65200000000000002</v>
      </c>
    </row>
    <row r="64" spans="1:14" ht="14.4" customHeight="1" thickBot="1" x14ac:dyDescent="0.35">
      <c r="A64" s="31" t="s">
        <v>94</v>
      </c>
      <c r="B64" s="32"/>
      <c r="C64" s="32"/>
      <c r="D64" s="32"/>
      <c r="E64" s="32"/>
      <c r="F64" s="32"/>
      <c r="G64" s="33"/>
      <c r="H64" s="33">
        <f>SUM(H48:H63)</f>
        <v>0.80100000000000005</v>
      </c>
      <c r="I64" s="33">
        <f t="shared" ref="I64:N64" si="1">SUM(I48:I63)</f>
        <v>0.93300000000000005</v>
      </c>
      <c r="J64" s="33">
        <f t="shared" si="1"/>
        <v>1.1840000000000002</v>
      </c>
      <c r="K64" s="33">
        <f t="shared" si="1"/>
        <v>1.5880000000000001</v>
      </c>
      <c r="L64" s="33">
        <f t="shared" si="1"/>
        <v>4.2389999999999999</v>
      </c>
      <c r="M64" s="33">
        <f t="shared" si="1"/>
        <v>0.85299999999999998</v>
      </c>
      <c r="N64" s="33">
        <f t="shared" si="1"/>
        <v>1.129</v>
      </c>
    </row>
    <row r="65" spans="1:14" ht="15" thickBot="1" x14ac:dyDescent="0.35">
      <c r="A65" s="2" t="s">
        <v>37</v>
      </c>
      <c r="B65" s="3">
        <v>1155</v>
      </c>
      <c r="C65" s="3">
        <v>1155</v>
      </c>
      <c r="D65" s="3">
        <v>0</v>
      </c>
      <c r="E65" s="3">
        <v>0</v>
      </c>
      <c r="F65" s="3">
        <v>0.64300000000000002</v>
      </c>
      <c r="G65" s="4">
        <v>0.59499999999999997</v>
      </c>
      <c r="H65" s="5">
        <v>0.82899999999999996</v>
      </c>
      <c r="I65" s="5">
        <v>0.92100000000000004</v>
      </c>
      <c r="J65" s="5">
        <v>1.0880000000000001</v>
      </c>
      <c r="K65" s="5">
        <v>1.349</v>
      </c>
      <c r="L65" s="5">
        <v>1.9</v>
      </c>
      <c r="M65" s="5">
        <v>0.85299999999999998</v>
      </c>
      <c r="N65" s="5">
        <v>1.042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DA67D-FD06-4F94-B128-680D88B55132}">
  <dimension ref="A1:N64"/>
  <sheetViews>
    <sheetView topLeftCell="A43" workbookViewId="0">
      <selection activeCell="H63" sqref="H63:N63"/>
    </sheetView>
  </sheetViews>
  <sheetFormatPr defaultRowHeight="14.4" x14ac:dyDescent="0.3"/>
  <cols>
    <col min="1" max="1" width="44.6640625" customWidth="1"/>
  </cols>
  <sheetData>
    <row r="1" spans="1:14" ht="15" thickBot="1" x14ac:dyDescent="0.35">
      <c r="A1" t="s">
        <v>93</v>
      </c>
    </row>
    <row r="2" spans="1:14" s="15" customFormat="1" ht="15" thickBot="1" x14ac:dyDescent="0.35">
      <c r="A2" s="14" t="s">
        <v>23</v>
      </c>
      <c r="B2" s="14" t="s">
        <v>24</v>
      </c>
      <c r="C2" s="14" t="s">
        <v>25</v>
      </c>
      <c r="D2" s="14" t="s">
        <v>26</v>
      </c>
      <c r="E2" s="14" t="s">
        <v>27</v>
      </c>
      <c r="F2" s="14" t="s">
        <v>28</v>
      </c>
      <c r="G2" s="14" t="s">
        <v>29</v>
      </c>
      <c r="H2" s="14" t="s">
        <v>30</v>
      </c>
      <c r="I2" s="14" t="s">
        <v>31</v>
      </c>
      <c r="J2" s="14" t="s">
        <v>32</v>
      </c>
      <c r="K2" s="14" t="s">
        <v>33</v>
      </c>
      <c r="L2" s="14" t="s">
        <v>34</v>
      </c>
      <c r="M2" s="14" t="s">
        <v>35</v>
      </c>
      <c r="N2" s="14" t="s">
        <v>36</v>
      </c>
    </row>
    <row r="3" spans="1:14" ht="15" thickBot="1" x14ac:dyDescent="0.35">
      <c r="A3" s="2" t="s">
        <v>39</v>
      </c>
      <c r="B3" s="3">
        <v>1482</v>
      </c>
      <c r="C3" s="3">
        <v>1482</v>
      </c>
      <c r="D3" s="3">
        <v>0</v>
      </c>
      <c r="E3" s="3">
        <v>0</v>
      </c>
      <c r="F3" s="3">
        <v>0.82599999999999996</v>
      </c>
      <c r="G3" s="6">
        <v>1.7999999999999999E-2</v>
      </c>
      <c r="H3" s="6">
        <v>2.3E-2</v>
      </c>
      <c r="I3" s="6">
        <v>2.5000000000000001E-2</v>
      </c>
      <c r="J3" s="6">
        <v>3.4000000000000002E-2</v>
      </c>
      <c r="K3" s="6">
        <v>5.3999999999999999E-2</v>
      </c>
      <c r="L3" s="4">
        <v>0.62</v>
      </c>
      <c r="M3" s="6">
        <v>2.5000000000000001E-2</v>
      </c>
      <c r="N3" s="6">
        <v>3.4000000000000002E-2</v>
      </c>
    </row>
    <row r="4" spans="1:14" ht="15" thickBot="1" x14ac:dyDescent="0.35">
      <c r="A4" s="2" t="s">
        <v>40</v>
      </c>
      <c r="B4" s="3">
        <v>1480</v>
      </c>
      <c r="C4" s="3">
        <v>1480</v>
      </c>
      <c r="D4" s="3">
        <v>0</v>
      </c>
      <c r="E4" s="3">
        <v>0</v>
      </c>
      <c r="F4" s="3">
        <v>0.82699999999999996</v>
      </c>
      <c r="G4" s="6">
        <v>0.06</v>
      </c>
      <c r="H4" s="6">
        <v>7.0000000000000007E-2</v>
      </c>
      <c r="I4" s="6">
        <v>7.6999999999999999E-2</v>
      </c>
      <c r="J4" s="6">
        <v>9.9000000000000005E-2</v>
      </c>
      <c r="K4" s="6">
        <v>0.183</v>
      </c>
      <c r="L4" s="4">
        <v>0.28599999999999998</v>
      </c>
      <c r="M4" s="6">
        <v>7.3999999999999996E-2</v>
      </c>
      <c r="N4" s="6">
        <v>9.9000000000000005E-2</v>
      </c>
    </row>
    <row r="5" spans="1:14" ht="15" thickBot="1" x14ac:dyDescent="0.35">
      <c r="A5" s="2" t="s">
        <v>41</v>
      </c>
      <c r="B5" s="3">
        <v>1480</v>
      </c>
      <c r="C5" s="3">
        <v>1480</v>
      </c>
      <c r="D5" s="3">
        <v>0</v>
      </c>
      <c r="E5" s="3">
        <v>0</v>
      </c>
      <c r="F5" s="3">
        <v>0.82699999999999996</v>
      </c>
      <c r="G5" s="6">
        <v>0.184</v>
      </c>
      <c r="H5" s="6">
        <v>0.24099999999999999</v>
      </c>
      <c r="I5" s="4">
        <v>0.26100000000000001</v>
      </c>
      <c r="J5" s="4">
        <v>0.309</v>
      </c>
      <c r="K5" s="4">
        <v>0.372</v>
      </c>
      <c r="L5" s="5">
        <v>1.1990000000000001</v>
      </c>
      <c r="M5" s="6">
        <v>0.248</v>
      </c>
      <c r="N5" s="4">
        <v>0.309</v>
      </c>
    </row>
    <row r="6" spans="1:14" ht="15" thickBot="1" x14ac:dyDescent="0.35">
      <c r="A6" s="2" t="s">
        <v>42</v>
      </c>
      <c r="B6" s="3">
        <v>1482</v>
      </c>
      <c r="C6" s="3">
        <v>1482</v>
      </c>
      <c r="D6" s="3">
        <v>0</v>
      </c>
      <c r="E6" s="3">
        <v>0</v>
      </c>
      <c r="F6" s="3">
        <v>0.82699999999999996</v>
      </c>
      <c r="G6" s="6">
        <v>4.4999999999999998E-2</v>
      </c>
      <c r="H6" s="6">
        <v>5.5E-2</v>
      </c>
      <c r="I6" s="6">
        <v>6.5000000000000002E-2</v>
      </c>
      <c r="J6" s="6">
        <v>0.21099999999999999</v>
      </c>
      <c r="K6" s="4">
        <v>0.25600000000000001</v>
      </c>
      <c r="L6" s="4">
        <v>0.31</v>
      </c>
      <c r="M6" s="6">
        <v>6.8000000000000005E-2</v>
      </c>
      <c r="N6" s="6">
        <v>0.21099999999999999</v>
      </c>
    </row>
    <row r="7" spans="1:14" ht="15" thickBot="1" x14ac:dyDescent="0.35">
      <c r="A7" s="2" t="s">
        <v>44</v>
      </c>
      <c r="B7" s="3">
        <v>1480</v>
      </c>
      <c r="C7" s="3">
        <v>1480</v>
      </c>
      <c r="D7" s="3">
        <v>0</v>
      </c>
      <c r="E7" s="3">
        <v>0</v>
      </c>
      <c r="F7" s="3">
        <v>0.82699999999999996</v>
      </c>
      <c r="G7" s="6">
        <v>6.4000000000000001E-2</v>
      </c>
      <c r="H7" s="6">
        <v>7.8E-2</v>
      </c>
      <c r="I7" s="6">
        <v>8.8999999999999996E-2</v>
      </c>
      <c r="J7" s="6">
        <v>0.218</v>
      </c>
      <c r="K7" s="4">
        <v>0.28399999999999997</v>
      </c>
      <c r="L7" s="5">
        <v>0.76800000000000002</v>
      </c>
      <c r="M7" s="6">
        <v>9.0999999999999998E-2</v>
      </c>
      <c r="N7" s="6">
        <v>0.218</v>
      </c>
    </row>
    <row r="8" spans="1:14" ht="15" thickBot="1" x14ac:dyDescent="0.35">
      <c r="A8" s="2" t="s">
        <v>45</v>
      </c>
      <c r="B8" s="3">
        <v>1482</v>
      </c>
      <c r="C8" s="3">
        <v>1482</v>
      </c>
      <c r="D8" s="3">
        <v>0</v>
      </c>
      <c r="E8" s="3">
        <v>0</v>
      </c>
      <c r="F8" s="3">
        <v>0.82699999999999996</v>
      </c>
      <c r="G8" s="6">
        <v>6.3E-2</v>
      </c>
      <c r="H8" s="6">
        <v>7.3999999999999996E-2</v>
      </c>
      <c r="I8" s="6">
        <v>8.5000000000000006E-2</v>
      </c>
      <c r="J8" s="6">
        <v>0.215</v>
      </c>
      <c r="K8" s="4">
        <v>0.28000000000000003</v>
      </c>
      <c r="L8" s="4">
        <v>0.46200000000000002</v>
      </c>
      <c r="M8" s="6">
        <v>8.6999999999999994E-2</v>
      </c>
      <c r="N8" s="6">
        <v>0.215</v>
      </c>
    </row>
    <row r="9" spans="1:14" ht="21" thickBot="1" x14ac:dyDescent="0.35">
      <c r="A9" s="2" t="s">
        <v>46</v>
      </c>
      <c r="B9" s="3">
        <v>1481</v>
      </c>
      <c r="C9" s="3">
        <v>1481</v>
      </c>
      <c r="D9" s="3">
        <v>0</v>
      </c>
      <c r="E9" s="3">
        <v>0</v>
      </c>
      <c r="F9" s="3">
        <v>0.82699999999999996</v>
      </c>
      <c r="G9" s="6">
        <v>2.3E-2</v>
      </c>
      <c r="H9" s="6">
        <v>3.1E-2</v>
      </c>
      <c r="I9" s="6">
        <v>3.5999999999999997E-2</v>
      </c>
      <c r="J9" s="6">
        <v>4.9000000000000002E-2</v>
      </c>
      <c r="K9" s="6">
        <v>7.5999999999999998E-2</v>
      </c>
      <c r="L9" s="4">
        <v>0.372</v>
      </c>
      <c r="M9" s="6">
        <v>3.4000000000000002E-2</v>
      </c>
      <c r="N9" s="6">
        <v>4.9000000000000002E-2</v>
      </c>
    </row>
    <row r="10" spans="1:14" ht="21" thickBot="1" x14ac:dyDescent="0.35">
      <c r="A10" s="2" t="s">
        <v>48</v>
      </c>
      <c r="B10" s="3">
        <v>1486</v>
      </c>
      <c r="C10" s="3">
        <v>1486</v>
      </c>
      <c r="D10" s="3">
        <v>0</v>
      </c>
      <c r="E10" s="3">
        <v>0</v>
      </c>
      <c r="F10" s="3">
        <v>0.82699999999999996</v>
      </c>
      <c r="G10" s="6">
        <v>1.7000000000000001E-2</v>
      </c>
      <c r="H10" s="6">
        <v>2.1000000000000001E-2</v>
      </c>
      <c r="I10" s="6">
        <v>2.4E-2</v>
      </c>
      <c r="J10" s="6">
        <v>3.4000000000000002E-2</v>
      </c>
      <c r="K10" s="6">
        <v>5.2999999999999999E-2</v>
      </c>
      <c r="L10" s="6">
        <v>0.216</v>
      </c>
      <c r="M10" s="6">
        <v>2.4E-2</v>
      </c>
      <c r="N10" s="6">
        <v>3.4000000000000002E-2</v>
      </c>
    </row>
    <row r="11" spans="1:14" ht="21" thickBot="1" x14ac:dyDescent="0.35">
      <c r="A11" s="2" t="s">
        <v>49</v>
      </c>
      <c r="B11" s="3">
        <v>1486</v>
      </c>
      <c r="C11" s="3">
        <v>1486</v>
      </c>
      <c r="D11" s="3">
        <v>0</v>
      </c>
      <c r="E11" s="3">
        <v>0</v>
      </c>
      <c r="F11" s="3">
        <v>0.82699999999999996</v>
      </c>
      <c r="G11" s="6">
        <v>1.7000000000000001E-2</v>
      </c>
      <c r="H11" s="6">
        <v>2.1000000000000001E-2</v>
      </c>
      <c r="I11" s="6">
        <v>2.3E-2</v>
      </c>
      <c r="J11" s="6">
        <v>3.2000000000000001E-2</v>
      </c>
      <c r="K11" s="6">
        <v>4.3999999999999997E-2</v>
      </c>
      <c r="L11" s="6">
        <v>0.108</v>
      </c>
      <c r="M11" s="6">
        <v>2.3E-2</v>
      </c>
      <c r="N11" s="6">
        <v>3.2000000000000001E-2</v>
      </c>
    </row>
    <row r="12" spans="1:14" ht="15" thickBot="1" x14ac:dyDescent="0.35">
      <c r="A12" s="2" t="s">
        <v>51</v>
      </c>
      <c r="B12" s="3">
        <v>1486</v>
      </c>
      <c r="C12" s="3">
        <v>1486</v>
      </c>
      <c r="D12" s="3">
        <v>0</v>
      </c>
      <c r="E12" s="3">
        <v>0</v>
      </c>
      <c r="F12" s="3">
        <v>0.82699999999999996</v>
      </c>
      <c r="G12" s="6">
        <v>1.7000000000000001E-2</v>
      </c>
      <c r="H12" s="6">
        <v>2.4E-2</v>
      </c>
      <c r="I12" s="6">
        <v>2.8000000000000001E-2</v>
      </c>
      <c r="J12" s="6">
        <v>3.5999999999999997E-2</v>
      </c>
      <c r="K12" s="6">
        <v>5.8999999999999997E-2</v>
      </c>
      <c r="L12" s="4">
        <v>0.40200000000000002</v>
      </c>
      <c r="M12" s="6">
        <v>2.5999999999999999E-2</v>
      </c>
      <c r="N12" s="6">
        <v>3.5999999999999997E-2</v>
      </c>
    </row>
    <row r="13" spans="1:14" ht="15" thickBot="1" x14ac:dyDescent="0.35">
      <c r="A13" s="2" t="s">
        <v>52</v>
      </c>
      <c r="B13" s="3">
        <v>1482</v>
      </c>
      <c r="C13" s="3">
        <v>1482</v>
      </c>
      <c r="D13" s="3">
        <v>0</v>
      </c>
      <c r="E13" s="3">
        <v>0</v>
      </c>
      <c r="F13" s="3">
        <v>0.82599999999999996</v>
      </c>
      <c r="G13" s="6">
        <v>1.6E-2</v>
      </c>
      <c r="H13" s="6">
        <v>0.02</v>
      </c>
      <c r="I13" s="6">
        <v>2.3E-2</v>
      </c>
      <c r="J13" s="6">
        <v>3.1E-2</v>
      </c>
      <c r="K13" s="6">
        <v>4.7E-2</v>
      </c>
      <c r="L13" s="6">
        <v>0.19800000000000001</v>
      </c>
      <c r="M13" s="6">
        <v>2.1999999999999999E-2</v>
      </c>
      <c r="N13" s="6">
        <v>3.1E-2</v>
      </c>
    </row>
    <row r="14" spans="1:14" ht="15" thickBot="1" x14ac:dyDescent="0.35">
      <c r="A14" s="2" t="s">
        <v>54</v>
      </c>
      <c r="B14" s="3">
        <v>1480</v>
      </c>
      <c r="C14" s="3">
        <v>1480</v>
      </c>
      <c r="D14" s="3">
        <v>0</v>
      </c>
      <c r="E14" s="3">
        <v>0</v>
      </c>
      <c r="F14" s="3">
        <v>0.82699999999999996</v>
      </c>
      <c r="G14" s="6">
        <v>9.6000000000000002E-2</v>
      </c>
      <c r="H14" s="6">
        <v>0.17499999999999999</v>
      </c>
      <c r="I14" s="6">
        <v>0.20599999999999999</v>
      </c>
      <c r="J14" s="4">
        <v>0.252</v>
      </c>
      <c r="K14" s="4">
        <v>0.309</v>
      </c>
      <c r="L14" s="4">
        <v>0.69599999999999995</v>
      </c>
      <c r="M14" s="6">
        <v>0.183</v>
      </c>
      <c r="N14" s="4">
        <v>0.252</v>
      </c>
    </row>
    <row r="15" spans="1:14" ht="21" thickBot="1" x14ac:dyDescent="0.35">
      <c r="A15" s="2" t="s">
        <v>55</v>
      </c>
      <c r="B15" s="3">
        <v>1480</v>
      </c>
      <c r="C15" s="3">
        <v>1480</v>
      </c>
      <c r="D15" s="3">
        <v>0</v>
      </c>
      <c r="E15" s="3">
        <v>0</v>
      </c>
      <c r="F15" s="3">
        <v>0.82699999999999996</v>
      </c>
      <c r="G15" s="6">
        <v>1.7999999999999999E-2</v>
      </c>
      <c r="H15" s="6">
        <v>2.4E-2</v>
      </c>
      <c r="I15" s="6">
        <v>2.8000000000000001E-2</v>
      </c>
      <c r="J15" s="6">
        <v>3.9E-2</v>
      </c>
      <c r="K15" s="6">
        <v>5.2999999999999999E-2</v>
      </c>
      <c r="L15" s="6">
        <v>0.17499999999999999</v>
      </c>
      <c r="M15" s="6">
        <v>2.5999999999999999E-2</v>
      </c>
      <c r="N15" s="6">
        <v>3.9E-2</v>
      </c>
    </row>
    <row r="16" spans="1:14" ht="15" thickBot="1" x14ac:dyDescent="0.35">
      <c r="A16" s="2" t="s">
        <v>56</v>
      </c>
      <c r="B16" s="3">
        <v>1480</v>
      </c>
      <c r="C16" s="3">
        <v>1480</v>
      </c>
      <c r="D16" s="3">
        <v>0</v>
      </c>
      <c r="E16" s="3">
        <v>0</v>
      </c>
      <c r="F16" s="3">
        <v>0.82699999999999996</v>
      </c>
      <c r="G16" s="6">
        <v>1.7000000000000001E-2</v>
      </c>
      <c r="H16" s="6">
        <v>2.1999999999999999E-2</v>
      </c>
      <c r="I16" s="6">
        <v>2.4E-2</v>
      </c>
      <c r="J16" s="6">
        <v>3.3000000000000002E-2</v>
      </c>
      <c r="K16" s="6">
        <v>5.8999999999999997E-2</v>
      </c>
      <c r="L16" s="4">
        <v>0.41799999999999998</v>
      </c>
      <c r="M16" s="6">
        <v>2.4E-2</v>
      </c>
      <c r="N16" s="6">
        <v>3.3000000000000002E-2</v>
      </c>
    </row>
    <row r="17" spans="1:14" ht="15" thickBot="1" x14ac:dyDescent="0.35">
      <c r="A17" s="2" t="s">
        <v>57</v>
      </c>
      <c r="B17" s="3">
        <v>1481</v>
      </c>
      <c r="C17" s="3">
        <v>1481</v>
      </c>
      <c r="D17" s="3">
        <v>0</v>
      </c>
      <c r="E17" s="3">
        <v>0</v>
      </c>
      <c r="F17" s="3">
        <v>0.82599999999999996</v>
      </c>
      <c r="G17" s="6">
        <v>1.7000000000000001E-2</v>
      </c>
      <c r="H17" s="6">
        <v>2.1000000000000001E-2</v>
      </c>
      <c r="I17" s="6">
        <v>2.3E-2</v>
      </c>
      <c r="J17" s="6">
        <v>0.03</v>
      </c>
      <c r="K17" s="6">
        <v>4.2000000000000003E-2</v>
      </c>
      <c r="L17" s="6">
        <v>6.9000000000000006E-2</v>
      </c>
      <c r="M17" s="6">
        <v>2.1999999999999999E-2</v>
      </c>
      <c r="N17" s="6">
        <v>0.03</v>
      </c>
    </row>
    <row r="18" spans="1:14" ht="15" thickBot="1" x14ac:dyDescent="0.35">
      <c r="A18" s="2" t="s">
        <v>58</v>
      </c>
      <c r="B18" s="3">
        <v>1481</v>
      </c>
      <c r="C18" s="3">
        <v>1481</v>
      </c>
      <c r="D18" s="3">
        <v>0</v>
      </c>
      <c r="E18" s="3">
        <v>0</v>
      </c>
      <c r="F18" s="3">
        <v>0.82599999999999996</v>
      </c>
      <c r="G18" s="6">
        <v>1.6E-2</v>
      </c>
      <c r="H18" s="6">
        <v>2.1000000000000001E-2</v>
      </c>
      <c r="I18" s="6">
        <v>2.3E-2</v>
      </c>
      <c r="J18" s="6">
        <v>3.1E-2</v>
      </c>
      <c r="K18" s="6">
        <v>4.2000000000000003E-2</v>
      </c>
      <c r="L18" s="4">
        <v>0.25800000000000001</v>
      </c>
      <c r="M18" s="6">
        <v>2.1999999999999999E-2</v>
      </c>
      <c r="N18" s="6">
        <v>3.1E-2</v>
      </c>
    </row>
    <row r="19" spans="1:14" ht="15" thickBot="1" x14ac:dyDescent="0.35">
      <c r="A19" s="2" t="s">
        <v>59</v>
      </c>
      <c r="B19" s="3">
        <v>1481</v>
      </c>
      <c r="C19" s="3">
        <v>1481</v>
      </c>
      <c r="D19" s="3">
        <v>0</v>
      </c>
      <c r="E19" s="3">
        <v>0</v>
      </c>
      <c r="F19" s="3">
        <v>0.82599999999999996</v>
      </c>
      <c r="G19" s="6">
        <v>1.6E-2</v>
      </c>
      <c r="H19" s="6">
        <v>2.1000000000000001E-2</v>
      </c>
      <c r="I19" s="6">
        <v>2.3E-2</v>
      </c>
      <c r="J19" s="6">
        <v>3.1E-2</v>
      </c>
      <c r="K19" s="6">
        <v>4.3999999999999997E-2</v>
      </c>
      <c r="L19" s="6">
        <v>8.5000000000000006E-2</v>
      </c>
      <c r="M19" s="6">
        <v>2.1999999999999999E-2</v>
      </c>
      <c r="N19" s="6">
        <v>3.1E-2</v>
      </c>
    </row>
    <row r="20" spans="1:14" ht="15" thickBot="1" x14ac:dyDescent="0.35">
      <c r="A20" s="2" t="s">
        <v>61</v>
      </c>
      <c r="B20" s="3">
        <v>1485</v>
      </c>
      <c r="C20" s="3">
        <v>1485</v>
      </c>
      <c r="D20" s="3">
        <v>0</v>
      </c>
      <c r="E20" s="3">
        <v>0</v>
      </c>
      <c r="F20" s="3">
        <v>0.82699999999999996</v>
      </c>
      <c r="G20" s="6">
        <v>1.7000000000000001E-2</v>
      </c>
      <c r="H20" s="6">
        <v>2.1000000000000001E-2</v>
      </c>
      <c r="I20" s="6">
        <v>2.4E-2</v>
      </c>
      <c r="J20" s="6">
        <v>3.3000000000000002E-2</v>
      </c>
      <c r="K20" s="6">
        <v>4.9000000000000002E-2</v>
      </c>
      <c r="L20" s="6">
        <v>0.17499999999999999</v>
      </c>
      <c r="M20" s="6">
        <v>2.3E-2</v>
      </c>
      <c r="N20" s="6">
        <v>3.3000000000000002E-2</v>
      </c>
    </row>
    <row r="21" spans="1:14" ht="15" thickBot="1" x14ac:dyDescent="0.35">
      <c r="A21" s="2" t="s">
        <v>64</v>
      </c>
      <c r="B21" s="3">
        <v>1485</v>
      </c>
      <c r="C21" s="3">
        <v>1485</v>
      </c>
      <c r="D21" s="3">
        <v>0</v>
      </c>
      <c r="E21" s="3">
        <v>0</v>
      </c>
      <c r="F21" s="3">
        <v>0.82799999999999996</v>
      </c>
      <c r="G21" s="6">
        <v>2.8000000000000001E-2</v>
      </c>
      <c r="H21" s="6">
        <v>3.7999999999999999E-2</v>
      </c>
      <c r="I21" s="6">
        <v>4.2000000000000003E-2</v>
      </c>
      <c r="J21" s="6">
        <v>5.6000000000000001E-2</v>
      </c>
      <c r="K21" s="6">
        <v>8.7999999999999995E-2</v>
      </c>
      <c r="L21" s="4">
        <v>0.32800000000000001</v>
      </c>
      <c r="M21" s="6">
        <v>4.1000000000000002E-2</v>
      </c>
      <c r="N21" s="6">
        <v>5.6000000000000001E-2</v>
      </c>
    </row>
    <row r="22" spans="1:14" ht="15" thickBot="1" x14ac:dyDescent="0.35">
      <c r="A22" s="2" t="s">
        <v>65</v>
      </c>
      <c r="B22" s="3">
        <v>1482</v>
      </c>
      <c r="C22" s="3">
        <v>1482</v>
      </c>
      <c r="D22" s="3">
        <v>0</v>
      </c>
      <c r="E22" s="3">
        <v>0</v>
      </c>
      <c r="F22" s="3">
        <v>0.82599999999999996</v>
      </c>
      <c r="G22" s="6">
        <v>3.0000000000000001E-3</v>
      </c>
      <c r="H22" s="6">
        <v>4.0000000000000001E-3</v>
      </c>
      <c r="I22" s="6">
        <v>4.0000000000000001E-3</v>
      </c>
      <c r="J22" s="6">
        <v>6.0000000000000001E-3</v>
      </c>
      <c r="K22" s="6">
        <v>8.9999999999999993E-3</v>
      </c>
      <c r="L22" s="6">
        <v>2.8000000000000001E-2</v>
      </c>
      <c r="M22" s="6">
        <v>4.0000000000000001E-3</v>
      </c>
      <c r="N22" s="6">
        <v>0</v>
      </c>
    </row>
    <row r="23" spans="1:14" ht="15" thickBot="1" x14ac:dyDescent="0.35">
      <c r="A23" s="2" t="s">
        <v>66</v>
      </c>
      <c r="B23" s="3">
        <v>1482</v>
      </c>
      <c r="C23" s="3">
        <v>1482</v>
      </c>
      <c r="D23" s="3">
        <v>0</v>
      </c>
      <c r="E23" s="3">
        <v>0</v>
      </c>
      <c r="F23" s="3">
        <v>0.82599999999999996</v>
      </c>
      <c r="G23" s="6">
        <v>3.0000000000000001E-3</v>
      </c>
      <c r="H23" s="6">
        <v>4.0000000000000001E-3</v>
      </c>
      <c r="I23" s="6">
        <v>4.0000000000000001E-3</v>
      </c>
      <c r="J23" s="6">
        <v>5.0000000000000001E-3</v>
      </c>
      <c r="K23" s="6">
        <v>8.0000000000000002E-3</v>
      </c>
      <c r="L23" s="6">
        <v>1.7000000000000001E-2</v>
      </c>
      <c r="M23" s="6">
        <v>4.0000000000000001E-3</v>
      </c>
      <c r="N23" s="6">
        <v>0</v>
      </c>
    </row>
    <row r="24" spans="1:14" ht="15" thickBot="1" x14ac:dyDescent="0.35">
      <c r="A24" s="2" t="s">
        <v>67</v>
      </c>
      <c r="B24" s="3">
        <v>1480</v>
      </c>
      <c r="C24" s="3">
        <v>1480</v>
      </c>
      <c r="D24" s="3">
        <v>0</v>
      </c>
      <c r="E24" s="3">
        <v>0</v>
      </c>
      <c r="F24" s="3">
        <v>0.82699999999999996</v>
      </c>
      <c r="G24" s="6">
        <v>3.0000000000000001E-3</v>
      </c>
      <c r="H24" s="6">
        <v>4.0000000000000001E-3</v>
      </c>
      <c r="I24" s="6">
        <v>4.0000000000000001E-3</v>
      </c>
      <c r="J24" s="6">
        <v>6.0000000000000001E-3</v>
      </c>
      <c r="K24" s="6">
        <v>0.01</v>
      </c>
      <c r="L24" s="6">
        <v>2.5999999999999999E-2</v>
      </c>
      <c r="M24" s="6">
        <v>4.0000000000000001E-3</v>
      </c>
      <c r="N24" s="6">
        <v>0</v>
      </c>
    </row>
    <row r="25" spans="1:14" ht="15" thickBot="1" x14ac:dyDescent="0.35">
      <c r="A25" s="2" t="s">
        <v>69</v>
      </c>
      <c r="B25" s="3">
        <v>1480</v>
      </c>
      <c r="C25" s="3">
        <v>1480</v>
      </c>
      <c r="D25" s="3">
        <v>0</v>
      </c>
      <c r="E25" s="3">
        <v>0</v>
      </c>
      <c r="F25" s="3">
        <v>0.82699999999999996</v>
      </c>
      <c r="G25" s="6">
        <v>2E-3</v>
      </c>
      <c r="H25" s="6">
        <v>4.0000000000000001E-3</v>
      </c>
      <c r="I25" s="6">
        <v>4.0000000000000001E-3</v>
      </c>
      <c r="J25" s="6">
        <v>6.0000000000000001E-3</v>
      </c>
      <c r="K25" s="6">
        <v>8.9999999999999993E-3</v>
      </c>
      <c r="L25" s="6">
        <v>3.9E-2</v>
      </c>
      <c r="M25" s="6">
        <v>4.0000000000000001E-3</v>
      </c>
      <c r="N25" s="6">
        <v>0</v>
      </c>
    </row>
    <row r="26" spans="1:14" ht="15" thickBot="1" x14ac:dyDescent="0.35">
      <c r="A26" s="2" t="s">
        <v>70</v>
      </c>
      <c r="B26" s="3">
        <v>1482</v>
      </c>
      <c r="C26" s="3">
        <v>1482</v>
      </c>
      <c r="D26" s="3">
        <v>0</v>
      </c>
      <c r="E26" s="3">
        <v>0</v>
      </c>
      <c r="F26" s="3">
        <v>0.82599999999999996</v>
      </c>
      <c r="G26" s="6">
        <v>3.0000000000000001E-3</v>
      </c>
      <c r="H26" s="6">
        <v>4.0000000000000001E-3</v>
      </c>
      <c r="I26" s="6">
        <v>4.0000000000000001E-3</v>
      </c>
      <c r="J26" s="6">
        <v>6.0000000000000001E-3</v>
      </c>
      <c r="K26" s="6">
        <v>0.01</v>
      </c>
      <c r="L26" s="6">
        <v>3.4000000000000002E-2</v>
      </c>
      <c r="M26" s="6">
        <v>4.0000000000000001E-3</v>
      </c>
      <c r="N26" s="6">
        <v>0</v>
      </c>
    </row>
    <row r="27" spans="1:14" ht="15" thickBot="1" x14ac:dyDescent="0.35">
      <c r="A27" s="2" t="s">
        <v>72</v>
      </c>
      <c r="B27" s="3">
        <v>1480</v>
      </c>
      <c r="C27" s="3">
        <v>1480</v>
      </c>
      <c r="D27" s="3">
        <v>0</v>
      </c>
      <c r="E27" s="3">
        <v>0</v>
      </c>
      <c r="F27" s="3">
        <v>0.82699999999999996</v>
      </c>
      <c r="G27" s="6">
        <v>2E-3</v>
      </c>
      <c r="H27" s="6">
        <v>4.0000000000000001E-3</v>
      </c>
      <c r="I27" s="6">
        <v>4.0000000000000001E-3</v>
      </c>
      <c r="J27" s="6">
        <v>6.0000000000000001E-3</v>
      </c>
      <c r="K27" s="6">
        <v>1.0999999999999999E-2</v>
      </c>
      <c r="L27" s="6">
        <v>5.0999999999999997E-2</v>
      </c>
      <c r="M27" s="6">
        <v>4.0000000000000001E-3</v>
      </c>
      <c r="N27" s="6">
        <v>0</v>
      </c>
    </row>
    <row r="28" spans="1:14" ht="21" thickBot="1" x14ac:dyDescent="0.35">
      <c r="A28" s="2" t="s">
        <v>73</v>
      </c>
      <c r="B28" s="3">
        <v>1482</v>
      </c>
      <c r="C28" s="3">
        <v>1482</v>
      </c>
      <c r="D28" s="3">
        <v>0</v>
      </c>
      <c r="E28" s="3">
        <v>0</v>
      </c>
      <c r="F28" s="3">
        <v>0.82599999999999996</v>
      </c>
      <c r="G28" s="6">
        <v>3.0000000000000001E-3</v>
      </c>
      <c r="H28" s="6">
        <v>4.0000000000000001E-3</v>
      </c>
      <c r="I28" s="6">
        <v>4.0000000000000001E-3</v>
      </c>
      <c r="J28" s="6">
        <v>6.0000000000000001E-3</v>
      </c>
      <c r="K28" s="6">
        <v>8.9999999999999993E-3</v>
      </c>
      <c r="L28" s="6">
        <v>4.4999999999999998E-2</v>
      </c>
      <c r="M28" s="6">
        <v>4.0000000000000001E-3</v>
      </c>
      <c r="N28" s="6">
        <v>0</v>
      </c>
    </row>
    <row r="29" spans="1:14" ht="21" thickBot="1" x14ac:dyDescent="0.35">
      <c r="A29" s="2" t="s">
        <v>74</v>
      </c>
      <c r="B29" s="3">
        <v>1481</v>
      </c>
      <c r="C29" s="3">
        <v>1481</v>
      </c>
      <c r="D29" s="3">
        <v>0</v>
      </c>
      <c r="E29" s="3">
        <v>0</v>
      </c>
      <c r="F29" s="3">
        <v>0.82599999999999996</v>
      </c>
      <c r="G29" s="6">
        <v>3.0000000000000001E-3</v>
      </c>
      <c r="H29" s="6">
        <v>4.0000000000000001E-3</v>
      </c>
      <c r="I29" s="6">
        <v>4.0000000000000001E-3</v>
      </c>
      <c r="J29" s="6">
        <v>6.0000000000000001E-3</v>
      </c>
      <c r="K29" s="6">
        <v>8.9999999999999993E-3</v>
      </c>
      <c r="L29" s="6">
        <v>2.5999999999999999E-2</v>
      </c>
      <c r="M29" s="6">
        <v>4.0000000000000001E-3</v>
      </c>
      <c r="N29" s="6">
        <v>0</v>
      </c>
    </row>
    <row r="30" spans="1:14" ht="21" thickBot="1" x14ac:dyDescent="0.35">
      <c r="A30" s="2" t="s">
        <v>76</v>
      </c>
      <c r="B30" s="3">
        <v>1486</v>
      </c>
      <c r="C30" s="3">
        <v>1486</v>
      </c>
      <c r="D30" s="3">
        <v>0</v>
      </c>
      <c r="E30" s="3">
        <v>0</v>
      </c>
      <c r="F30" s="3">
        <v>0.82699999999999996</v>
      </c>
      <c r="G30" s="6">
        <v>3.0000000000000001E-3</v>
      </c>
      <c r="H30" s="6">
        <v>4.0000000000000001E-3</v>
      </c>
      <c r="I30" s="6">
        <v>5.0000000000000001E-3</v>
      </c>
      <c r="J30" s="6">
        <v>8.0000000000000002E-3</v>
      </c>
      <c r="K30" s="6">
        <v>1.2999999999999999E-2</v>
      </c>
      <c r="L30" s="6">
        <v>7.4999999999999997E-2</v>
      </c>
      <c r="M30" s="6">
        <v>5.0000000000000001E-3</v>
      </c>
      <c r="N30" s="6">
        <v>0</v>
      </c>
    </row>
    <row r="31" spans="1:14" ht="22.2" customHeight="1" thickBot="1" x14ac:dyDescent="0.35">
      <c r="A31" s="2" t="s">
        <v>77</v>
      </c>
      <c r="B31" s="3">
        <v>1486</v>
      </c>
      <c r="C31" s="3">
        <v>1486</v>
      </c>
      <c r="D31" s="3">
        <v>0</v>
      </c>
      <c r="E31" s="3">
        <v>0</v>
      </c>
      <c r="F31" s="3">
        <v>0.82699999999999996</v>
      </c>
      <c r="G31" s="6">
        <v>3.0000000000000001E-3</v>
      </c>
      <c r="H31" s="6">
        <v>4.0000000000000001E-3</v>
      </c>
      <c r="I31" s="6">
        <v>4.0000000000000001E-3</v>
      </c>
      <c r="J31" s="6">
        <v>6.0000000000000001E-3</v>
      </c>
      <c r="K31" s="6">
        <v>0.01</v>
      </c>
      <c r="L31" s="6">
        <v>3.1E-2</v>
      </c>
      <c r="M31" s="6">
        <v>4.0000000000000001E-3</v>
      </c>
      <c r="N31" s="6">
        <v>0</v>
      </c>
    </row>
    <row r="32" spans="1:14" ht="15" thickBot="1" x14ac:dyDescent="0.35">
      <c r="A32" s="2" t="s">
        <v>79</v>
      </c>
      <c r="B32" s="3">
        <v>1486</v>
      </c>
      <c r="C32" s="3">
        <v>1486</v>
      </c>
      <c r="D32" s="3">
        <v>0</v>
      </c>
      <c r="E32" s="3">
        <v>0</v>
      </c>
      <c r="F32" s="3">
        <v>0.82699999999999996</v>
      </c>
      <c r="G32" s="6">
        <v>3.0000000000000001E-3</v>
      </c>
      <c r="H32" s="6">
        <v>4.0000000000000001E-3</v>
      </c>
      <c r="I32" s="6">
        <v>4.0000000000000001E-3</v>
      </c>
      <c r="J32" s="6">
        <v>6.0000000000000001E-3</v>
      </c>
      <c r="K32" s="6">
        <v>0.01</v>
      </c>
      <c r="L32" s="6">
        <v>3.3000000000000002E-2</v>
      </c>
      <c r="M32" s="6">
        <v>4.0000000000000001E-3</v>
      </c>
      <c r="N32" s="6">
        <v>0</v>
      </c>
    </row>
    <row r="33" spans="1:14" ht="15" thickBot="1" x14ac:dyDescent="0.35">
      <c r="A33" s="2" t="s">
        <v>80</v>
      </c>
      <c r="B33" s="3">
        <v>1482</v>
      </c>
      <c r="C33" s="3">
        <v>1482</v>
      </c>
      <c r="D33" s="3">
        <v>0</v>
      </c>
      <c r="E33" s="3">
        <v>0</v>
      </c>
      <c r="F33" s="3">
        <v>0.82599999999999996</v>
      </c>
      <c r="G33" s="6">
        <v>3.0000000000000001E-3</v>
      </c>
      <c r="H33" s="6">
        <v>4.0000000000000001E-3</v>
      </c>
      <c r="I33" s="6">
        <v>5.0000000000000001E-3</v>
      </c>
      <c r="J33" s="6">
        <v>6.0000000000000001E-3</v>
      </c>
      <c r="K33" s="6">
        <v>0.01</v>
      </c>
      <c r="L33" s="6">
        <v>0.03</v>
      </c>
      <c r="M33" s="6">
        <v>4.0000000000000001E-3</v>
      </c>
      <c r="N33" s="6">
        <v>0</v>
      </c>
    </row>
    <row r="34" spans="1:14" ht="15" thickBot="1" x14ac:dyDescent="0.35">
      <c r="A34" s="2" t="s">
        <v>82</v>
      </c>
      <c r="B34" s="3">
        <v>1480</v>
      </c>
      <c r="C34" s="3">
        <v>1480</v>
      </c>
      <c r="D34" s="3">
        <v>0</v>
      </c>
      <c r="E34" s="3">
        <v>0</v>
      </c>
      <c r="F34" s="3">
        <v>0.82699999999999996</v>
      </c>
      <c r="G34" s="6">
        <v>3.0000000000000001E-3</v>
      </c>
      <c r="H34" s="6">
        <v>4.0000000000000001E-3</v>
      </c>
      <c r="I34" s="6">
        <v>5.0000000000000001E-3</v>
      </c>
      <c r="J34" s="6">
        <v>8.0000000000000002E-3</v>
      </c>
      <c r="K34" s="6">
        <v>1.2E-2</v>
      </c>
      <c r="L34" s="6">
        <v>2.4E-2</v>
      </c>
      <c r="M34" s="6">
        <v>5.0000000000000001E-3</v>
      </c>
      <c r="N34" s="6">
        <v>0</v>
      </c>
    </row>
    <row r="35" spans="1:14" ht="21" thickBot="1" x14ac:dyDescent="0.35">
      <c r="A35" s="2" t="s">
        <v>83</v>
      </c>
      <c r="B35" s="3">
        <v>1480</v>
      </c>
      <c r="C35" s="3">
        <v>1480</v>
      </c>
      <c r="D35" s="3">
        <v>0</v>
      </c>
      <c r="E35" s="3">
        <v>0</v>
      </c>
      <c r="F35" s="3">
        <v>0.82699999999999996</v>
      </c>
      <c r="G35" s="6">
        <v>2E-3</v>
      </c>
      <c r="H35" s="6">
        <v>4.0000000000000001E-3</v>
      </c>
      <c r="I35" s="6">
        <v>4.0000000000000001E-3</v>
      </c>
      <c r="J35" s="6">
        <v>6.0000000000000001E-3</v>
      </c>
      <c r="K35" s="6">
        <v>0.01</v>
      </c>
      <c r="L35" s="6">
        <v>2.1999999999999999E-2</v>
      </c>
      <c r="M35" s="6">
        <v>4.0000000000000001E-3</v>
      </c>
      <c r="N35" s="6">
        <v>0</v>
      </c>
    </row>
    <row r="36" spans="1:14" ht="15" thickBot="1" x14ac:dyDescent="0.35">
      <c r="A36" s="2" t="s">
        <v>84</v>
      </c>
      <c r="B36" s="3">
        <v>1482</v>
      </c>
      <c r="C36" s="3">
        <v>1482</v>
      </c>
      <c r="D36" s="3">
        <v>0</v>
      </c>
      <c r="E36" s="3">
        <v>0</v>
      </c>
      <c r="F36" s="3">
        <v>0.82599999999999996</v>
      </c>
      <c r="G36" s="6">
        <v>3.0000000000000001E-3</v>
      </c>
      <c r="H36" s="6">
        <v>4.0000000000000001E-3</v>
      </c>
      <c r="I36" s="6">
        <v>4.0000000000000001E-3</v>
      </c>
      <c r="J36" s="6">
        <v>6.0000000000000001E-3</v>
      </c>
      <c r="K36" s="6">
        <v>0.01</v>
      </c>
      <c r="L36" s="6">
        <v>3.7999999999999999E-2</v>
      </c>
      <c r="M36" s="6">
        <v>4.0000000000000001E-3</v>
      </c>
      <c r="N36" s="6">
        <v>0</v>
      </c>
    </row>
    <row r="37" spans="1:14" ht="15" thickBot="1" x14ac:dyDescent="0.35">
      <c r="A37" s="2" t="s">
        <v>85</v>
      </c>
      <c r="B37" s="3">
        <v>1482</v>
      </c>
      <c r="C37" s="3">
        <v>1482</v>
      </c>
      <c r="D37" s="3">
        <v>0</v>
      </c>
      <c r="E37" s="3">
        <v>0</v>
      </c>
      <c r="F37" s="3">
        <v>0.82599999999999996</v>
      </c>
      <c r="G37" s="6">
        <v>2E-3</v>
      </c>
      <c r="H37" s="6">
        <v>4.0000000000000001E-3</v>
      </c>
      <c r="I37" s="6">
        <v>4.0000000000000001E-3</v>
      </c>
      <c r="J37" s="6">
        <v>6.0000000000000001E-3</v>
      </c>
      <c r="K37" s="6">
        <v>0.01</v>
      </c>
      <c r="L37" s="6">
        <v>2.5999999999999999E-2</v>
      </c>
      <c r="M37" s="6">
        <v>4.0000000000000001E-3</v>
      </c>
      <c r="N37" s="6">
        <v>0</v>
      </c>
    </row>
    <row r="38" spans="1:14" ht="15" thickBot="1" x14ac:dyDescent="0.35">
      <c r="A38" s="2" t="s">
        <v>86</v>
      </c>
      <c r="B38" s="3">
        <v>1482</v>
      </c>
      <c r="C38" s="3">
        <v>1482</v>
      </c>
      <c r="D38" s="3">
        <v>0</v>
      </c>
      <c r="E38" s="3">
        <v>0</v>
      </c>
      <c r="F38" s="3">
        <v>0.82599999999999996</v>
      </c>
      <c r="G38" s="6">
        <v>3.0000000000000001E-3</v>
      </c>
      <c r="H38" s="6">
        <v>4.0000000000000001E-3</v>
      </c>
      <c r="I38" s="6">
        <v>4.0000000000000001E-3</v>
      </c>
      <c r="J38" s="6">
        <v>6.0000000000000001E-3</v>
      </c>
      <c r="K38" s="6">
        <v>8.9999999999999993E-3</v>
      </c>
      <c r="L38" s="6">
        <v>2.5000000000000001E-2</v>
      </c>
      <c r="M38" s="6">
        <v>4.0000000000000001E-3</v>
      </c>
      <c r="N38" s="6">
        <v>0</v>
      </c>
    </row>
    <row r="39" spans="1:14" ht="15" thickBot="1" x14ac:dyDescent="0.35">
      <c r="A39" s="2" t="s">
        <v>90</v>
      </c>
      <c r="B39" s="3">
        <v>1485</v>
      </c>
      <c r="C39" s="3">
        <v>1485</v>
      </c>
      <c r="D39" s="3">
        <v>0</v>
      </c>
      <c r="E39" s="3">
        <v>0</v>
      </c>
      <c r="F39" s="3">
        <v>0.82699999999999996</v>
      </c>
      <c r="G39" s="6">
        <v>3.0000000000000001E-3</v>
      </c>
      <c r="H39" s="6">
        <v>4.0000000000000001E-3</v>
      </c>
      <c r="I39" s="6">
        <v>5.0000000000000001E-3</v>
      </c>
      <c r="J39" s="6">
        <v>6.0000000000000001E-3</v>
      </c>
      <c r="K39" s="6">
        <v>0.01</v>
      </c>
      <c r="L39" s="6">
        <v>2.9000000000000001E-2</v>
      </c>
      <c r="M39" s="6">
        <v>4.0000000000000001E-3</v>
      </c>
      <c r="N39" s="6">
        <v>0</v>
      </c>
    </row>
    <row r="40" spans="1:14" ht="21" thickBot="1" x14ac:dyDescent="0.35">
      <c r="A40" s="2" t="s">
        <v>92</v>
      </c>
      <c r="B40" s="3">
        <v>1480</v>
      </c>
      <c r="C40" s="3">
        <v>1480</v>
      </c>
      <c r="D40" s="3">
        <v>0</v>
      </c>
      <c r="E40" s="3">
        <v>0</v>
      </c>
      <c r="F40" s="3">
        <v>0.82699999999999996</v>
      </c>
      <c r="G40" s="4">
        <v>0.375</v>
      </c>
      <c r="H40" s="4">
        <v>0.48299999999999998</v>
      </c>
      <c r="I40" s="4">
        <v>0.52100000000000002</v>
      </c>
      <c r="J40" s="4">
        <v>0.60499999999999998</v>
      </c>
      <c r="K40" s="5">
        <v>0.77900000000000003</v>
      </c>
      <c r="L40" s="5">
        <v>1.488</v>
      </c>
      <c r="M40" s="4">
        <v>0.496</v>
      </c>
      <c r="N40" s="4">
        <v>0.60499999999999998</v>
      </c>
    </row>
    <row r="41" spans="1:14" ht="15" thickBot="1" x14ac:dyDescent="0.35">
      <c r="A41" s="22" t="s">
        <v>94</v>
      </c>
      <c r="B41" s="23"/>
      <c r="C41" s="23"/>
      <c r="D41" s="23"/>
      <c r="E41" s="23"/>
      <c r="F41" s="23"/>
      <c r="G41" s="24"/>
      <c r="H41" s="24">
        <f>SUM(H3:H40)</f>
        <v>1.556</v>
      </c>
      <c r="I41" s="24">
        <f t="shared" ref="I41:N41" si="0">SUM(I3:I40)</f>
        <v>1.7259999999999995</v>
      </c>
      <c r="J41" s="24">
        <f t="shared" si="0"/>
        <v>2.4889999999999999</v>
      </c>
      <c r="K41" s="24">
        <f t="shared" si="0"/>
        <v>3.3519999999999972</v>
      </c>
      <c r="L41" s="24">
        <f t="shared" si="0"/>
        <v>9.2320000000000011</v>
      </c>
      <c r="M41" s="24">
        <f t="shared" si="0"/>
        <v>1.6549999999999998</v>
      </c>
      <c r="N41" s="24">
        <f t="shared" si="0"/>
        <v>2.3779999999999997</v>
      </c>
    </row>
    <row r="42" spans="1:14" ht="15" thickBot="1" x14ac:dyDescent="0.35">
      <c r="A42" s="2" t="s">
        <v>38</v>
      </c>
      <c r="B42" s="3">
        <v>1480</v>
      </c>
      <c r="C42" s="3">
        <v>1480</v>
      </c>
      <c r="D42" s="3">
        <v>0</v>
      </c>
      <c r="E42" s="3">
        <v>0</v>
      </c>
      <c r="F42" s="3">
        <v>0.82399999999999995</v>
      </c>
      <c r="G42" s="5">
        <v>1.377</v>
      </c>
      <c r="H42" s="5">
        <v>1.623</v>
      </c>
      <c r="I42" s="5">
        <v>1.7210000000000001</v>
      </c>
      <c r="J42" s="5">
        <v>1.9910000000000001</v>
      </c>
      <c r="K42" s="5">
        <v>2.3959999999999999</v>
      </c>
      <c r="L42" s="5">
        <v>4.016</v>
      </c>
      <c r="M42" s="5">
        <v>1.661</v>
      </c>
      <c r="N42" s="5">
        <v>1.913</v>
      </c>
    </row>
    <row r="45" spans="1:14" ht="15" thickBot="1" x14ac:dyDescent="0.35"/>
    <row r="46" spans="1:14" s="15" customFormat="1" ht="15" thickBot="1" x14ac:dyDescent="0.35">
      <c r="A46" s="14" t="s">
        <v>23</v>
      </c>
      <c r="B46" s="14" t="s">
        <v>24</v>
      </c>
      <c r="C46" s="14" t="s">
        <v>25</v>
      </c>
      <c r="D46" s="14" t="s">
        <v>26</v>
      </c>
      <c r="E46" s="14" t="s">
        <v>27</v>
      </c>
      <c r="F46" s="14" t="s">
        <v>28</v>
      </c>
      <c r="G46" s="14" t="s">
        <v>29</v>
      </c>
      <c r="H46" s="14" t="s">
        <v>30</v>
      </c>
      <c r="I46" s="14" t="s">
        <v>31</v>
      </c>
      <c r="J46" s="14" t="s">
        <v>32</v>
      </c>
      <c r="K46" s="14" t="s">
        <v>33</v>
      </c>
      <c r="L46" s="14" t="s">
        <v>34</v>
      </c>
      <c r="M46" s="14" t="s">
        <v>35</v>
      </c>
      <c r="N46" s="14" t="s">
        <v>36</v>
      </c>
    </row>
    <row r="47" spans="1:14" ht="15" thickBot="1" x14ac:dyDescent="0.35">
      <c r="A47" s="2" t="s">
        <v>43</v>
      </c>
      <c r="B47" s="3">
        <v>1191</v>
      </c>
      <c r="C47" s="3">
        <v>1191</v>
      </c>
      <c r="D47" s="3">
        <v>0</v>
      </c>
      <c r="E47" s="3">
        <v>0</v>
      </c>
      <c r="F47" s="3">
        <v>0.67</v>
      </c>
      <c r="G47" s="6">
        <v>2.3E-2</v>
      </c>
      <c r="H47" s="6">
        <v>3.2000000000000001E-2</v>
      </c>
      <c r="I47" s="6">
        <v>3.6999999999999998E-2</v>
      </c>
      <c r="J47" s="6">
        <v>5.3999999999999999E-2</v>
      </c>
      <c r="K47" s="6">
        <v>0.16300000000000001</v>
      </c>
      <c r="L47" s="4">
        <v>0.27800000000000002</v>
      </c>
      <c r="M47" s="6">
        <v>3.6999999999999998E-2</v>
      </c>
      <c r="N47" s="6">
        <v>5.3999999999999999E-2</v>
      </c>
    </row>
    <row r="48" spans="1:14" ht="15" thickBot="1" x14ac:dyDescent="0.35">
      <c r="A48" s="2" t="s">
        <v>47</v>
      </c>
      <c r="B48" s="3">
        <v>1192</v>
      </c>
      <c r="C48" s="3">
        <v>1192</v>
      </c>
      <c r="D48" s="3">
        <v>0</v>
      </c>
      <c r="E48" s="3">
        <v>0</v>
      </c>
      <c r="F48" s="3">
        <v>0.67</v>
      </c>
      <c r="G48" s="6">
        <v>1.9E-2</v>
      </c>
      <c r="H48" s="6">
        <v>2.4E-2</v>
      </c>
      <c r="I48" s="6">
        <v>2.7E-2</v>
      </c>
      <c r="J48" s="6">
        <v>3.6999999999999998E-2</v>
      </c>
      <c r="K48" s="6">
        <v>5.5E-2</v>
      </c>
      <c r="L48" s="6">
        <v>0.21099999999999999</v>
      </c>
      <c r="M48" s="6">
        <v>2.7E-2</v>
      </c>
      <c r="N48" s="6">
        <v>3.6999999999999998E-2</v>
      </c>
    </row>
    <row r="49" spans="1:14" ht="15" thickBot="1" x14ac:dyDescent="0.35">
      <c r="A49" s="2" t="s">
        <v>50</v>
      </c>
      <c r="B49" s="3">
        <v>1192</v>
      </c>
      <c r="C49" s="3">
        <v>1192</v>
      </c>
      <c r="D49" s="3">
        <v>0</v>
      </c>
      <c r="E49" s="3">
        <v>0</v>
      </c>
      <c r="F49" s="3">
        <v>0.67</v>
      </c>
      <c r="G49" s="6">
        <v>1.6E-2</v>
      </c>
      <c r="H49" s="6">
        <v>2.1000000000000001E-2</v>
      </c>
      <c r="I49" s="6">
        <v>2.4E-2</v>
      </c>
      <c r="J49" s="6">
        <v>3.2000000000000001E-2</v>
      </c>
      <c r="K49" s="6">
        <v>5.3999999999999999E-2</v>
      </c>
      <c r="L49" s="4">
        <v>0.27800000000000002</v>
      </c>
      <c r="M49" s="6">
        <v>2.3E-2</v>
      </c>
      <c r="N49" s="6">
        <v>3.2000000000000001E-2</v>
      </c>
    </row>
    <row r="50" spans="1:14" ht="15" thickBot="1" x14ac:dyDescent="0.35">
      <c r="A50" s="2" t="s">
        <v>53</v>
      </c>
      <c r="B50" s="3">
        <v>1191</v>
      </c>
      <c r="C50" s="3">
        <v>1191</v>
      </c>
      <c r="D50" s="3">
        <v>0</v>
      </c>
      <c r="E50" s="3">
        <v>0</v>
      </c>
      <c r="F50" s="3">
        <v>0.67</v>
      </c>
      <c r="G50" s="6">
        <v>0.10199999999999999</v>
      </c>
      <c r="H50" s="6">
        <v>0.18</v>
      </c>
      <c r="I50" s="6">
        <v>0.21</v>
      </c>
      <c r="J50" s="4">
        <v>0.25800000000000001</v>
      </c>
      <c r="K50" s="4">
        <v>0.308</v>
      </c>
      <c r="L50" s="5">
        <v>0.79900000000000004</v>
      </c>
      <c r="M50" s="6">
        <v>0.187</v>
      </c>
      <c r="N50" s="4">
        <v>0.25800000000000001</v>
      </c>
    </row>
    <row r="51" spans="1:14" ht="15" thickBot="1" x14ac:dyDescent="0.35">
      <c r="A51" s="2" t="s">
        <v>60</v>
      </c>
      <c r="B51" s="3">
        <v>1191</v>
      </c>
      <c r="C51" s="3">
        <v>1191</v>
      </c>
      <c r="D51" s="3">
        <v>0</v>
      </c>
      <c r="E51" s="3">
        <v>0</v>
      </c>
      <c r="F51" s="3">
        <v>0.67</v>
      </c>
      <c r="G51" s="6">
        <v>1.7000000000000001E-2</v>
      </c>
      <c r="H51" s="6">
        <v>2.1000000000000001E-2</v>
      </c>
      <c r="I51" s="6">
        <v>2.4E-2</v>
      </c>
      <c r="J51" s="6">
        <v>3.2000000000000001E-2</v>
      </c>
      <c r="K51" s="6">
        <v>0.05</v>
      </c>
      <c r="L51" s="6">
        <v>0.14000000000000001</v>
      </c>
      <c r="M51" s="6">
        <v>2.3E-2</v>
      </c>
      <c r="N51" s="6">
        <v>3.2000000000000001E-2</v>
      </c>
    </row>
    <row r="52" spans="1:14" ht="15" thickBot="1" x14ac:dyDescent="0.35">
      <c r="A52" s="2" t="s">
        <v>62</v>
      </c>
      <c r="B52" s="3">
        <v>1192</v>
      </c>
      <c r="C52" s="3">
        <v>1192</v>
      </c>
      <c r="D52" s="3">
        <v>0</v>
      </c>
      <c r="E52" s="3">
        <v>0</v>
      </c>
      <c r="F52" s="3">
        <v>0.67</v>
      </c>
      <c r="G52" s="6">
        <v>1.7000000000000001E-2</v>
      </c>
      <c r="H52" s="6">
        <v>2.4E-2</v>
      </c>
      <c r="I52" s="6">
        <v>2.8000000000000001E-2</v>
      </c>
      <c r="J52" s="6">
        <v>3.6999999999999998E-2</v>
      </c>
      <c r="K52" s="6">
        <v>0.05</v>
      </c>
      <c r="L52" s="6">
        <v>0.14000000000000001</v>
      </c>
      <c r="M52" s="6">
        <v>2.5000000000000001E-2</v>
      </c>
      <c r="N52" s="6">
        <v>3.6999999999999998E-2</v>
      </c>
    </row>
    <row r="53" spans="1:14" ht="15" thickBot="1" x14ac:dyDescent="0.35">
      <c r="A53" s="2" t="s">
        <v>63</v>
      </c>
      <c r="B53" s="3">
        <v>1192</v>
      </c>
      <c r="C53" s="3">
        <v>1192</v>
      </c>
      <c r="D53" s="3">
        <v>0</v>
      </c>
      <c r="E53" s="3">
        <v>0</v>
      </c>
      <c r="F53" s="3">
        <v>0.67</v>
      </c>
      <c r="G53" s="6">
        <v>3.4000000000000002E-2</v>
      </c>
      <c r="H53" s="6">
        <v>0.04</v>
      </c>
      <c r="I53" s="6">
        <v>4.4999999999999998E-2</v>
      </c>
      <c r="J53" s="6">
        <v>5.6000000000000001E-2</v>
      </c>
      <c r="K53" s="6">
        <v>7.8E-2</v>
      </c>
      <c r="L53" s="6">
        <v>0.191</v>
      </c>
      <c r="M53" s="6">
        <v>4.2999999999999997E-2</v>
      </c>
      <c r="N53" s="6">
        <v>5.3999999999999999E-2</v>
      </c>
    </row>
    <row r="54" spans="1:14" ht="21" thickBot="1" x14ac:dyDescent="0.35">
      <c r="A54" s="2" t="s">
        <v>68</v>
      </c>
      <c r="B54" s="3">
        <v>1191</v>
      </c>
      <c r="C54" s="3">
        <v>1191</v>
      </c>
      <c r="D54" s="3">
        <v>0</v>
      </c>
      <c r="E54" s="3">
        <v>0</v>
      </c>
      <c r="F54" s="3">
        <v>0.67</v>
      </c>
      <c r="G54" s="6">
        <v>3.0000000000000001E-3</v>
      </c>
      <c r="H54" s="6">
        <v>4.0000000000000001E-3</v>
      </c>
      <c r="I54" s="6">
        <v>5.0000000000000001E-3</v>
      </c>
      <c r="J54" s="6">
        <v>1.0999999999999999E-2</v>
      </c>
      <c r="K54" s="6">
        <v>1.4999999999999999E-2</v>
      </c>
      <c r="L54" s="6">
        <v>2.8000000000000001E-2</v>
      </c>
      <c r="M54" s="6">
        <v>5.0000000000000001E-3</v>
      </c>
      <c r="N54" s="6">
        <v>0</v>
      </c>
    </row>
    <row r="55" spans="1:14" ht="15" thickBot="1" x14ac:dyDescent="0.35">
      <c r="A55" s="2" t="s">
        <v>71</v>
      </c>
      <c r="B55" s="3">
        <v>1191</v>
      </c>
      <c r="C55" s="3">
        <v>1191</v>
      </c>
      <c r="D55" s="3">
        <v>0</v>
      </c>
      <c r="E55" s="3">
        <v>0</v>
      </c>
      <c r="F55" s="3">
        <v>0.67100000000000004</v>
      </c>
      <c r="G55" s="6">
        <v>3.0000000000000001E-3</v>
      </c>
      <c r="H55" s="6">
        <v>4.0000000000000001E-3</v>
      </c>
      <c r="I55" s="6">
        <v>6.0000000000000001E-3</v>
      </c>
      <c r="J55" s="6">
        <v>1.2E-2</v>
      </c>
      <c r="K55" s="6">
        <v>1.6E-2</v>
      </c>
      <c r="L55" s="6">
        <v>2.5000000000000001E-2</v>
      </c>
      <c r="M55" s="6">
        <v>6.0000000000000001E-3</v>
      </c>
      <c r="N55" s="6">
        <v>0</v>
      </c>
    </row>
    <row r="56" spans="1:14" ht="15" thickBot="1" x14ac:dyDescent="0.35">
      <c r="A56" s="2" t="s">
        <v>75</v>
      </c>
      <c r="B56" s="3">
        <v>1192</v>
      </c>
      <c r="C56" s="3">
        <v>1192</v>
      </c>
      <c r="D56" s="3">
        <v>0</v>
      </c>
      <c r="E56" s="3">
        <v>0</v>
      </c>
      <c r="F56" s="3">
        <v>0.67</v>
      </c>
      <c r="G56" s="6">
        <v>3.0000000000000001E-3</v>
      </c>
      <c r="H56" s="6">
        <v>4.0000000000000001E-3</v>
      </c>
      <c r="I56" s="6">
        <v>5.0000000000000001E-3</v>
      </c>
      <c r="J56" s="6">
        <v>8.0000000000000002E-3</v>
      </c>
      <c r="K56" s="6">
        <v>1.2999999999999999E-2</v>
      </c>
      <c r="L56" s="6">
        <v>3.1E-2</v>
      </c>
      <c r="M56" s="6">
        <v>5.0000000000000001E-3</v>
      </c>
      <c r="N56" s="6">
        <v>0</v>
      </c>
    </row>
    <row r="57" spans="1:14" ht="15" thickBot="1" x14ac:dyDescent="0.35">
      <c r="A57" s="2" t="s">
        <v>78</v>
      </c>
      <c r="B57" s="3">
        <v>1192</v>
      </c>
      <c r="C57" s="3">
        <v>1192</v>
      </c>
      <c r="D57" s="3">
        <v>0</v>
      </c>
      <c r="E57" s="3">
        <v>0</v>
      </c>
      <c r="F57" s="3">
        <v>0.67</v>
      </c>
      <c r="G57" s="6">
        <v>3.0000000000000001E-3</v>
      </c>
      <c r="H57" s="6">
        <v>4.0000000000000001E-3</v>
      </c>
      <c r="I57" s="6">
        <v>4.0000000000000001E-3</v>
      </c>
      <c r="J57" s="6">
        <v>6.0000000000000001E-3</v>
      </c>
      <c r="K57" s="6">
        <v>8.9999999999999993E-3</v>
      </c>
      <c r="L57" s="6">
        <v>3.4000000000000002E-2</v>
      </c>
      <c r="M57" s="6">
        <v>4.0000000000000001E-3</v>
      </c>
      <c r="N57" s="6">
        <v>0</v>
      </c>
    </row>
    <row r="58" spans="1:14" ht="15" thickBot="1" x14ac:dyDescent="0.35">
      <c r="A58" s="2" t="s">
        <v>81</v>
      </c>
      <c r="B58" s="3">
        <v>1191</v>
      </c>
      <c r="C58" s="3">
        <v>1191</v>
      </c>
      <c r="D58" s="3">
        <v>0</v>
      </c>
      <c r="E58" s="3">
        <v>0</v>
      </c>
      <c r="F58" s="3">
        <v>0.67</v>
      </c>
      <c r="G58" s="6">
        <v>3.0000000000000001E-3</v>
      </c>
      <c r="H58" s="6">
        <v>4.0000000000000001E-3</v>
      </c>
      <c r="I58" s="6">
        <v>4.0000000000000001E-3</v>
      </c>
      <c r="J58" s="6">
        <v>6.0000000000000001E-3</v>
      </c>
      <c r="K58" s="6">
        <v>1.0999999999999999E-2</v>
      </c>
      <c r="L58" s="6">
        <v>2.4E-2</v>
      </c>
      <c r="M58" s="6">
        <v>4.0000000000000001E-3</v>
      </c>
      <c r="N58" s="6">
        <v>0</v>
      </c>
    </row>
    <row r="59" spans="1:14" ht="15" thickBot="1" x14ac:dyDescent="0.35">
      <c r="A59" s="2" t="s">
        <v>87</v>
      </c>
      <c r="B59" s="3">
        <v>1192</v>
      </c>
      <c r="C59" s="3">
        <v>1192</v>
      </c>
      <c r="D59" s="3">
        <v>0</v>
      </c>
      <c r="E59" s="3">
        <v>0</v>
      </c>
      <c r="F59" s="3">
        <v>0.67</v>
      </c>
      <c r="G59" s="6">
        <v>3.0000000000000001E-3</v>
      </c>
      <c r="H59" s="6">
        <v>4.0000000000000001E-3</v>
      </c>
      <c r="I59" s="6">
        <v>4.0000000000000001E-3</v>
      </c>
      <c r="J59" s="6">
        <v>6.0000000000000001E-3</v>
      </c>
      <c r="K59" s="6">
        <v>8.9999999999999993E-3</v>
      </c>
      <c r="L59" s="6">
        <v>2.4E-2</v>
      </c>
      <c r="M59" s="6">
        <v>4.0000000000000001E-3</v>
      </c>
      <c r="N59" s="6">
        <v>0</v>
      </c>
    </row>
    <row r="60" spans="1:14" ht="15" thickBot="1" x14ac:dyDescent="0.35">
      <c r="A60" s="2" t="s">
        <v>88</v>
      </c>
      <c r="B60" s="3">
        <v>1192</v>
      </c>
      <c r="C60" s="3">
        <v>1192</v>
      </c>
      <c r="D60" s="3">
        <v>0</v>
      </c>
      <c r="E60" s="3">
        <v>0</v>
      </c>
      <c r="F60" s="3">
        <v>0.67</v>
      </c>
      <c r="G60" s="6">
        <v>2E-3</v>
      </c>
      <c r="H60" s="6">
        <v>4.0000000000000001E-3</v>
      </c>
      <c r="I60" s="6">
        <v>4.0000000000000001E-3</v>
      </c>
      <c r="J60" s="6">
        <v>6.0000000000000001E-3</v>
      </c>
      <c r="K60" s="6">
        <v>0.01</v>
      </c>
      <c r="L60" s="6">
        <v>1.7999999999999999E-2</v>
      </c>
      <c r="M60" s="6">
        <v>4.0000000000000001E-3</v>
      </c>
      <c r="N60" s="6">
        <v>0</v>
      </c>
    </row>
    <row r="61" spans="1:14" ht="15" thickBot="1" x14ac:dyDescent="0.35">
      <c r="A61" s="2" t="s">
        <v>89</v>
      </c>
      <c r="B61" s="3">
        <v>1192</v>
      </c>
      <c r="C61" s="3">
        <v>1192</v>
      </c>
      <c r="D61" s="3">
        <v>0</v>
      </c>
      <c r="E61" s="3">
        <v>0</v>
      </c>
      <c r="F61" s="3">
        <v>0.67</v>
      </c>
      <c r="G61" s="6">
        <v>3.0000000000000001E-3</v>
      </c>
      <c r="H61" s="6">
        <v>4.0000000000000001E-3</v>
      </c>
      <c r="I61" s="6">
        <v>4.0000000000000001E-3</v>
      </c>
      <c r="J61" s="6">
        <v>6.0000000000000001E-3</v>
      </c>
      <c r="K61" s="6">
        <v>1.0999999999999999E-2</v>
      </c>
      <c r="L61" s="6">
        <v>2.1000000000000001E-2</v>
      </c>
      <c r="M61" s="6">
        <v>4.0000000000000001E-3</v>
      </c>
      <c r="N61" s="6">
        <v>0</v>
      </c>
    </row>
    <row r="62" spans="1:14" ht="21" thickBot="1" x14ac:dyDescent="0.35">
      <c r="A62" s="2" t="s">
        <v>91</v>
      </c>
      <c r="B62" s="3">
        <v>1191</v>
      </c>
      <c r="C62" s="3">
        <v>1191</v>
      </c>
      <c r="D62" s="3">
        <v>0</v>
      </c>
      <c r="E62" s="3">
        <v>0</v>
      </c>
      <c r="F62" s="3">
        <v>0.67</v>
      </c>
      <c r="G62" s="4">
        <v>0.33200000000000002</v>
      </c>
      <c r="H62" s="4">
        <v>0.47299999999999998</v>
      </c>
      <c r="I62" s="4">
        <v>0.55800000000000005</v>
      </c>
      <c r="J62" s="4">
        <v>0.68899999999999995</v>
      </c>
      <c r="K62" s="5">
        <v>1.0680000000000001</v>
      </c>
      <c r="L62" s="5">
        <v>1.651</v>
      </c>
      <c r="M62" s="4">
        <v>0.504</v>
      </c>
      <c r="N62" s="4">
        <v>0.68899999999999995</v>
      </c>
    </row>
    <row r="63" spans="1:14" ht="15" thickBot="1" x14ac:dyDescent="0.35">
      <c r="A63" s="16" t="s">
        <v>94</v>
      </c>
      <c r="B63" s="17"/>
      <c r="C63" s="17"/>
      <c r="D63" s="17"/>
      <c r="E63" s="17"/>
      <c r="F63" s="17"/>
      <c r="G63" s="18"/>
      <c r="H63" s="18">
        <f>SUM(H47:H62)</f>
        <v>0.84699999999999998</v>
      </c>
      <c r="I63" s="18">
        <f>SUM(I47:I62)</f>
        <v>0.9890000000000001</v>
      </c>
      <c r="J63" s="18">
        <f t="shared" ref="J63:N63" si="1">SUM(J47:J62)</f>
        <v>1.256</v>
      </c>
      <c r="K63" s="18">
        <f t="shared" si="1"/>
        <v>1.9200000000000004</v>
      </c>
      <c r="L63" s="18">
        <f t="shared" si="1"/>
        <v>3.8929999999999998</v>
      </c>
      <c r="M63" s="18">
        <f t="shared" si="1"/>
        <v>0.90500000000000003</v>
      </c>
      <c r="N63" s="18">
        <f t="shared" si="1"/>
        <v>1.1930000000000001</v>
      </c>
    </row>
    <row r="64" spans="1:14" ht="15" thickBot="1" x14ac:dyDescent="0.35">
      <c r="A64" s="2" t="s">
        <v>37</v>
      </c>
      <c r="B64" s="3">
        <v>1191</v>
      </c>
      <c r="C64" s="3">
        <v>1191</v>
      </c>
      <c r="D64" s="3">
        <v>0</v>
      </c>
      <c r="E64" s="3">
        <v>0</v>
      </c>
      <c r="F64" s="3">
        <v>0.66900000000000004</v>
      </c>
      <c r="G64" s="4">
        <v>0.629</v>
      </c>
      <c r="H64" s="5">
        <v>0.88</v>
      </c>
      <c r="I64" s="5">
        <v>0.96599999999999997</v>
      </c>
      <c r="J64" s="5">
        <v>1.1499999999999999</v>
      </c>
      <c r="K64" s="5">
        <v>1.56</v>
      </c>
      <c r="L64" s="5">
        <v>2.1869999999999998</v>
      </c>
      <c r="M64" s="5">
        <v>0.90500000000000003</v>
      </c>
      <c r="N64" s="5">
        <v>1.115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934DA-7A65-43A2-8F58-891AE50194C4}">
  <dimension ref="A1:N64"/>
  <sheetViews>
    <sheetView workbookViewId="0"/>
  </sheetViews>
  <sheetFormatPr defaultRowHeight="14.4" x14ac:dyDescent="0.3"/>
  <cols>
    <col min="1" max="1" width="48" customWidth="1"/>
  </cols>
  <sheetData>
    <row r="1" spans="1:14" ht="15" thickBot="1" x14ac:dyDescent="0.35">
      <c r="A1" t="s">
        <v>93</v>
      </c>
    </row>
    <row r="2" spans="1:14" s="15" customFormat="1" ht="15" thickBot="1" x14ac:dyDescent="0.35">
      <c r="A2" s="14" t="s">
        <v>23</v>
      </c>
      <c r="B2" s="14" t="s">
        <v>24</v>
      </c>
      <c r="C2" s="14" t="s">
        <v>25</v>
      </c>
      <c r="D2" s="14" t="s">
        <v>26</v>
      </c>
      <c r="E2" s="14" t="s">
        <v>27</v>
      </c>
      <c r="F2" s="14" t="s">
        <v>28</v>
      </c>
      <c r="G2" s="14" t="s">
        <v>29</v>
      </c>
      <c r="H2" s="14" t="s">
        <v>30</v>
      </c>
      <c r="I2" s="14" t="s">
        <v>31</v>
      </c>
      <c r="J2" s="14" t="s">
        <v>32</v>
      </c>
      <c r="K2" s="14" t="s">
        <v>33</v>
      </c>
      <c r="L2" s="14" t="s">
        <v>34</v>
      </c>
      <c r="M2" s="14" t="s">
        <v>35</v>
      </c>
      <c r="N2" s="14" t="s">
        <v>36</v>
      </c>
    </row>
    <row r="3" spans="1:14" ht="15" thickBot="1" x14ac:dyDescent="0.35">
      <c r="A3" s="2" t="s">
        <v>39</v>
      </c>
      <c r="B3" s="3">
        <v>1523</v>
      </c>
      <c r="C3" s="3">
        <v>1523</v>
      </c>
      <c r="D3" s="3">
        <v>0</v>
      </c>
      <c r="E3" s="3">
        <v>0</v>
      </c>
      <c r="F3" s="3">
        <v>0.85199999999999998</v>
      </c>
      <c r="G3" s="6">
        <v>1.6E-2</v>
      </c>
      <c r="H3" s="6">
        <v>0.02</v>
      </c>
      <c r="I3" s="6">
        <v>2.3E-2</v>
      </c>
      <c r="J3" s="6">
        <v>3.6999999999999998E-2</v>
      </c>
      <c r="K3" s="6">
        <v>0.151</v>
      </c>
      <c r="L3" s="4">
        <v>0.374</v>
      </c>
      <c r="M3" s="6">
        <v>2.5000000000000001E-2</v>
      </c>
      <c r="N3" s="6">
        <v>3.6999999999999998E-2</v>
      </c>
    </row>
    <row r="4" spans="1:14" ht="15" thickBot="1" x14ac:dyDescent="0.35">
      <c r="A4" s="2" t="s">
        <v>40</v>
      </c>
      <c r="B4" s="3">
        <v>1523</v>
      </c>
      <c r="C4" s="3">
        <v>1523</v>
      </c>
      <c r="D4" s="3">
        <v>0</v>
      </c>
      <c r="E4" s="3">
        <v>0</v>
      </c>
      <c r="F4" s="3">
        <v>0.85199999999999998</v>
      </c>
      <c r="G4" s="6">
        <v>5.6000000000000001E-2</v>
      </c>
      <c r="H4" s="6">
        <v>6.6000000000000003E-2</v>
      </c>
      <c r="I4" s="6">
        <v>7.2999999999999995E-2</v>
      </c>
      <c r="J4" s="6">
        <v>9.2999999999999999E-2</v>
      </c>
      <c r="K4" s="6">
        <v>0.121</v>
      </c>
      <c r="L4" s="4">
        <v>0.40100000000000002</v>
      </c>
      <c r="M4" s="6">
        <v>7.0000000000000007E-2</v>
      </c>
      <c r="N4" s="6">
        <v>9.2999999999999999E-2</v>
      </c>
    </row>
    <row r="5" spans="1:14" ht="15" thickBot="1" x14ac:dyDescent="0.35">
      <c r="A5" s="2" t="s">
        <v>41</v>
      </c>
      <c r="B5" s="3">
        <v>1523</v>
      </c>
      <c r="C5" s="3">
        <v>1523</v>
      </c>
      <c r="D5" s="3">
        <v>0</v>
      </c>
      <c r="E5" s="3">
        <v>0</v>
      </c>
      <c r="F5" s="3">
        <v>0.85199999999999998</v>
      </c>
      <c r="G5" s="6">
        <v>0.16600000000000001</v>
      </c>
      <c r="H5" s="6">
        <v>0.219</v>
      </c>
      <c r="I5" s="6">
        <v>0.24399999999999999</v>
      </c>
      <c r="J5" s="4">
        <v>0.308</v>
      </c>
      <c r="K5" s="4">
        <v>0.45300000000000001</v>
      </c>
      <c r="L5" s="5">
        <v>1.748</v>
      </c>
      <c r="M5" s="6">
        <v>0.23400000000000001</v>
      </c>
      <c r="N5" s="4">
        <v>0.308</v>
      </c>
    </row>
    <row r="6" spans="1:14" ht="15" thickBot="1" x14ac:dyDescent="0.35">
      <c r="A6" s="2" t="s">
        <v>42</v>
      </c>
      <c r="B6" s="3">
        <v>1523</v>
      </c>
      <c r="C6" s="3">
        <v>1523</v>
      </c>
      <c r="D6" s="3">
        <v>0</v>
      </c>
      <c r="E6" s="3">
        <v>0</v>
      </c>
      <c r="F6" s="3">
        <v>0.85199999999999998</v>
      </c>
      <c r="G6" s="6">
        <v>4.1000000000000002E-2</v>
      </c>
      <c r="H6" s="6">
        <v>5.1999999999999998E-2</v>
      </c>
      <c r="I6" s="6">
        <v>6.2E-2</v>
      </c>
      <c r="J6" s="6">
        <v>0.19700000000000001</v>
      </c>
      <c r="K6" s="4">
        <v>0.27500000000000002</v>
      </c>
      <c r="L6" s="4">
        <v>0.52600000000000002</v>
      </c>
      <c r="M6" s="6">
        <v>6.6000000000000003E-2</v>
      </c>
      <c r="N6" s="6">
        <v>0.19700000000000001</v>
      </c>
    </row>
    <row r="7" spans="1:14" ht="15" thickBot="1" x14ac:dyDescent="0.35">
      <c r="A7" s="2" t="s">
        <v>44</v>
      </c>
      <c r="B7" s="3">
        <v>1523</v>
      </c>
      <c r="C7" s="3">
        <v>1523</v>
      </c>
      <c r="D7" s="3">
        <v>0</v>
      </c>
      <c r="E7" s="3">
        <v>0</v>
      </c>
      <c r="F7" s="3">
        <v>0.85199999999999998</v>
      </c>
      <c r="G7" s="6">
        <v>0.06</v>
      </c>
      <c r="H7" s="6">
        <v>7.4999999999999997E-2</v>
      </c>
      <c r="I7" s="6">
        <v>8.6999999999999994E-2</v>
      </c>
      <c r="J7" s="6">
        <v>0.20499999999999999</v>
      </c>
      <c r="K7" s="4">
        <v>0.26600000000000001</v>
      </c>
      <c r="L7" s="4">
        <v>0.45300000000000001</v>
      </c>
      <c r="M7" s="6">
        <v>8.7999999999999995E-2</v>
      </c>
      <c r="N7" s="6">
        <v>0.20499999999999999</v>
      </c>
    </row>
    <row r="8" spans="1:14" ht="15" thickBot="1" x14ac:dyDescent="0.35">
      <c r="A8" s="2" t="s">
        <v>45</v>
      </c>
      <c r="B8" s="3">
        <v>1523</v>
      </c>
      <c r="C8" s="3">
        <v>1523</v>
      </c>
      <c r="D8" s="3">
        <v>0</v>
      </c>
      <c r="E8" s="3">
        <v>0</v>
      </c>
      <c r="F8" s="3">
        <v>0.85199999999999998</v>
      </c>
      <c r="G8" s="6">
        <v>5.8999999999999997E-2</v>
      </c>
      <c r="H8" s="6">
        <v>6.9000000000000006E-2</v>
      </c>
      <c r="I8" s="6">
        <v>0.08</v>
      </c>
      <c r="J8" s="6">
        <v>0.19800000000000001</v>
      </c>
      <c r="K8" s="4">
        <v>0.26500000000000001</v>
      </c>
      <c r="L8" s="4">
        <v>0.53500000000000003</v>
      </c>
      <c r="M8" s="6">
        <v>8.2000000000000003E-2</v>
      </c>
      <c r="N8" s="6">
        <v>0.19800000000000001</v>
      </c>
    </row>
    <row r="9" spans="1:14" ht="21" thickBot="1" x14ac:dyDescent="0.35">
      <c r="A9" s="2" t="s">
        <v>46</v>
      </c>
      <c r="B9" s="3">
        <v>1523</v>
      </c>
      <c r="C9" s="3">
        <v>1523</v>
      </c>
      <c r="D9" s="3">
        <v>0</v>
      </c>
      <c r="E9" s="3">
        <v>0</v>
      </c>
      <c r="F9" s="3">
        <v>0.85199999999999998</v>
      </c>
      <c r="G9" s="6">
        <v>0.02</v>
      </c>
      <c r="H9" s="6">
        <v>2.7E-2</v>
      </c>
      <c r="I9" s="6">
        <v>3.2000000000000001E-2</v>
      </c>
      <c r="J9" s="6">
        <v>4.2999999999999997E-2</v>
      </c>
      <c r="K9" s="6">
        <v>7.6999999999999999E-2</v>
      </c>
      <c r="L9" s="4">
        <v>0.66700000000000004</v>
      </c>
      <c r="M9" s="6">
        <v>3.1E-2</v>
      </c>
      <c r="N9" s="6">
        <v>4.2999999999999997E-2</v>
      </c>
    </row>
    <row r="10" spans="1:14" ht="21" thickBot="1" x14ac:dyDescent="0.35">
      <c r="A10" s="2" t="s">
        <v>48</v>
      </c>
      <c r="B10" s="3">
        <v>1530</v>
      </c>
      <c r="C10" s="3">
        <v>1530</v>
      </c>
      <c r="D10" s="3">
        <v>0</v>
      </c>
      <c r="E10" s="3">
        <v>0</v>
      </c>
      <c r="F10" s="3">
        <v>0.85299999999999998</v>
      </c>
      <c r="G10" s="6">
        <v>1.4999999999999999E-2</v>
      </c>
      <c r="H10" s="6">
        <v>1.9E-2</v>
      </c>
      <c r="I10" s="6">
        <v>2.1999999999999999E-2</v>
      </c>
      <c r="J10" s="6">
        <v>3.1E-2</v>
      </c>
      <c r="K10" s="6">
        <v>5.3999999999999999E-2</v>
      </c>
      <c r="L10" s="4">
        <v>0.317</v>
      </c>
      <c r="M10" s="6">
        <v>2.1999999999999999E-2</v>
      </c>
      <c r="N10" s="6">
        <v>3.1E-2</v>
      </c>
    </row>
    <row r="11" spans="1:14" ht="15" thickBot="1" x14ac:dyDescent="0.35">
      <c r="A11" s="2" t="s">
        <v>49</v>
      </c>
      <c r="B11" s="3">
        <v>1530</v>
      </c>
      <c r="C11" s="3">
        <v>1530</v>
      </c>
      <c r="D11" s="3">
        <v>0</v>
      </c>
      <c r="E11" s="3">
        <v>0</v>
      </c>
      <c r="F11" s="3">
        <v>0.85299999999999998</v>
      </c>
      <c r="G11" s="6">
        <v>1.4999999999999999E-2</v>
      </c>
      <c r="H11" s="6">
        <v>1.9E-2</v>
      </c>
      <c r="I11" s="6">
        <v>2.1999999999999999E-2</v>
      </c>
      <c r="J11" s="6">
        <v>3.1E-2</v>
      </c>
      <c r="K11" s="6">
        <v>5.7000000000000002E-2</v>
      </c>
      <c r="L11" s="4">
        <v>0.65100000000000002</v>
      </c>
      <c r="M11" s="6">
        <v>2.1999999999999999E-2</v>
      </c>
      <c r="N11" s="6">
        <v>3.1E-2</v>
      </c>
    </row>
    <row r="12" spans="1:14" ht="15" thickBot="1" x14ac:dyDescent="0.35">
      <c r="A12" s="2" t="s">
        <v>51</v>
      </c>
      <c r="B12" s="3">
        <v>1530</v>
      </c>
      <c r="C12" s="3">
        <v>1530</v>
      </c>
      <c r="D12" s="3">
        <v>0</v>
      </c>
      <c r="E12" s="3">
        <v>0</v>
      </c>
      <c r="F12" s="3">
        <v>0.85299999999999998</v>
      </c>
      <c r="G12" s="6">
        <v>1.4999999999999999E-2</v>
      </c>
      <c r="H12" s="6">
        <v>2.1999999999999999E-2</v>
      </c>
      <c r="I12" s="6">
        <v>2.5999999999999999E-2</v>
      </c>
      <c r="J12" s="6">
        <v>3.6999999999999998E-2</v>
      </c>
      <c r="K12" s="6">
        <v>6.6000000000000003E-2</v>
      </c>
      <c r="L12" s="4">
        <v>0.32400000000000001</v>
      </c>
      <c r="M12" s="6">
        <v>2.5000000000000001E-2</v>
      </c>
      <c r="N12" s="6">
        <v>3.6999999999999998E-2</v>
      </c>
    </row>
    <row r="13" spans="1:14" ht="15" thickBot="1" x14ac:dyDescent="0.35">
      <c r="A13" s="2" t="s">
        <v>52</v>
      </c>
      <c r="B13" s="3">
        <v>1523</v>
      </c>
      <c r="C13" s="3">
        <v>1523</v>
      </c>
      <c r="D13" s="3">
        <v>0</v>
      </c>
      <c r="E13" s="3">
        <v>0</v>
      </c>
      <c r="F13" s="3">
        <v>0.85199999999999998</v>
      </c>
      <c r="G13" s="6">
        <v>1.4999999999999999E-2</v>
      </c>
      <c r="H13" s="6">
        <v>1.7999999999999999E-2</v>
      </c>
      <c r="I13" s="6">
        <v>2.1000000000000001E-2</v>
      </c>
      <c r="J13" s="6">
        <v>2.9000000000000001E-2</v>
      </c>
      <c r="K13" s="6">
        <v>4.7E-2</v>
      </c>
      <c r="L13" s="6">
        <v>0.218</v>
      </c>
      <c r="M13" s="6">
        <v>0.02</v>
      </c>
      <c r="N13" s="6">
        <v>2.9000000000000001E-2</v>
      </c>
    </row>
    <row r="14" spans="1:14" ht="15" thickBot="1" x14ac:dyDescent="0.35">
      <c r="A14" s="2" t="s">
        <v>54</v>
      </c>
      <c r="B14" s="3">
        <v>1523</v>
      </c>
      <c r="C14" s="3">
        <v>1523</v>
      </c>
      <c r="D14" s="3">
        <v>0</v>
      </c>
      <c r="E14" s="3">
        <v>0</v>
      </c>
      <c r="F14" s="3">
        <v>0.85199999999999998</v>
      </c>
      <c r="G14" s="6">
        <v>7.8E-2</v>
      </c>
      <c r="H14" s="6">
        <v>0.16300000000000001</v>
      </c>
      <c r="I14" s="6">
        <v>0.191</v>
      </c>
      <c r="J14" s="6">
        <v>0.23200000000000001</v>
      </c>
      <c r="K14" s="4">
        <v>0.29599999999999999</v>
      </c>
      <c r="L14" s="5">
        <v>0.98799999999999999</v>
      </c>
      <c r="M14" s="6">
        <v>0.17</v>
      </c>
      <c r="N14" s="6">
        <v>0.23200000000000001</v>
      </c>
    </row>
    <row r="15" spans="1:14" ht="15" thickBot="1" x14ac:dyDescent="0.35">
      <c r="A15" s="2" t="s">
        <v>55</v>
      </c>
      <c r="B15" s="3">
        <v>1523</v>
      </c>
      <c r="C15" s="3">
        <v>1523</v>
      </c>
      <c r="D15" s="3">
        <v>0</v>
      </c>
      <c r="E15" s="3">
        <v>0</v>
      </c>
      <c r="F15" s="3">
        <v>0.85199999999999998</v>
      </c>
      <c r="G15" s="6">
        <v>1.4999999999999999E-2</v>
      </c>
      <c r="H15" s="6">
        <v>2.1999999999999999E-2</v>
      </c>
      <c r="I15" s="6">
        <v>2.5999999999999999E-2</v>
      </c>
      <c r="J15" s="6">
        <v>3.7999999999999999E-2</v>
      </c>
      <c r="K15" s="6">
        <v>0.05</v>
      </c>
      <c r="L15" s="4">
        <v>0.33300000000000002</v>
      </c>
      <c r="M15" s="6">
        <v>2.4E-2</v>
      </c>
      <c r="N15" s="6">
        <v>3.6999999999999998E-2</v>
      </c>
    </row>
    <row r="16" spans="1:14" ht="15" thickBot="1" x14ac:dyDescent="0.35">
      <c r="A16" s="2" t="s">
        <v>56</v>
      </c>
      <c r="B16" s="3">
        <v>1523</v>
      </c>
      <c r="C16" s="3">
        <v>1523</v>
      </c>
      <c r="D16" s="3">
        <v>0</v>
      </c>
      <c r="E16" s="3">
        <v>0</v>
      </c>
      <c r="F16" s="3">
        <v>0.85199999999999998</v>
      </c>
      <c r="G16" s="6">
        <v>1.6E-2</v>
      </c>
      <c r="H16" s="6">
        <v>0.02</v>
      </c>
      <c r="I16" s="6">
        <v>2.1999999999999999E-2</v>
      </c>
      <c r="J16" s="6">
        <v>4.1000000000000002E-2</v>
      </c>
      <c r="K16" s="6">
        <v>0.161</v>
      </c>
      <c r="L16" s="4">
        <v>0.41099999999999998</v>
      </c>
      <c r="M16" s="6">
        <v>2.5000000000000001E-2</v>
      </c>
      <c r="N16" s="6">
        <v>0.04</v>
      </c>
    </row>
    <row r="17" spans="1:14" ht="15" thickBot="1" x14ac:dyDescent="0.35">
      <c r="A17" s="2" t="s">
        <v>57</v>
      </c>
      <c r="B17" s="3">
        <v>1523</v>
      </c>
      <c r="C17" s="3">
        <v>1523</v>
      </c>
      <c r="D17" s="3">
        <v>0</v>
      </c>
      <c r="E17" s="3">
        <v>0</v>
      </c>
      <c r="F17" s="3">
        <v>0.85199999999999998</v>
      </c>
      <c r="G17" s="6">
        <v>1.4E-2</v>
      </c>
      <c r="H17" s="6">
        <v>1.9E-2</v>
      </c>
      <c r="I17" s="6">
        <v>2.1000000000000001E-2</v>
      </c>
      <c r="J17" s="6">
        <v>2.8000000000000001E-2</v>
      </c>
      <c r="K17" s="6">
        <v>3.9E-2</v>
      </c>
      <c r="L17" s="6">
        <v>0.161</v>
      </c>
      <c r="M17" s="6">
        <v>0.02</v>
      </c>
      <c r="N17" s="6">
        <v>2.8000000000000001E-2</v>
      </c>
    </row>
    <row r="18" spans="1:14" ht="15" thickBot="1" x14ac:dyDescent="0.35">
      <c r="A18" s="2" t="s">
        <v>58</v>
      </c>
      <c r="B18" s="3">
        <v>1523</v>
      </c>
      <c r="C18" s="3">
        <v>1523</v>
      </c>
      <c r="D18" s="3">
        <v>0</v>
      </c>
      <c r="E18" s="3">
        <v>0</v>
      </c>
      <c r="F18" s="3">
        <v>0.85199999999999998</v>
      </c>
      <c r="G18" s="6">
        <v>1.4999999999999999E-2</v>
      </c>
      <c r="H18" s="6">
        <v>1.7999999999999999E-2</v>
      </c>
      <c r="I18" s="6">
        <v>2.1000000000000001E-2</v>
      </c>
      <c r="J18" s="6">
        <v>2.8000000000000001E-2</v>
      </c>
      <c r="K18" s="6">
        <v>4.1000000000000002E-2</v>
      </c>
      <c r="L18" s="4">
        <v>0.31900000000000001</v>
      </c>
      <c r="M18" s="6">
        <v>0.02</v>
      </c>
      <c r="N18" s="6">
        <v>2.8000000000000001E-2</v>
      </c>
    </row>
    <row r="19" spans="1:14" ht="15" thickBot="1" x14ac:dyDescent="0.35">
      <c r="A19" s="2" t="s">
        <v>59</v>
      </c>
      <c r="B19" s="3">
        <v>1523</v>
      </c>
      <c r="C19" s="3">
        <v>1523</v>
      </c>
      <c r="D19" s="3">
        <v>0</v>
      </c>
      <c r="E19" s="3">
        <v>0</v>
      </c>
      <c r="F19" s="3">
        <v>0.85199999999999998</v>
      </c>
      <c r="G19" s="6">
        <v>1.4999999999999999E-2</v>
      </c>
      <c r="H19" s="6">
        <v>1.7999999999999999E-2</v>
      </c>
      <c r="I19" s="6">
        <v>2.1000000000000001E-2</v>
      </c>
      <c r="J19" s="6">
        <v>2.9000000000000001E-2</v>
      </c>
      <c r="K19" s="6">
        <v>4.2000000000000003E-2</v>
      </c>
      <c r="L19" s="6">
        <v>0.23300000000000001</v>
      </c>
      <c r="M19" s="6">
        <v>0.02</v>
      </c>
      <c r="N19" s="6">
        <v>2.9000000000000001E-2</v>
      </c>
    </row>
    <row r="20" spans="1:14" ht="15" thickBot="1" x14ac:dyDescent="0.35">
      <c r="A20" s="2" t="s">
        <v>61</v>
      </c>
      <c r="B20" s="3">
        <v>1527</v>
      </c>
      <c r="C20" s="3">
        <v>1527</v>
      </c>
      <c r="D20" s="3">
        <v>0</v>
      </c>
      <c r="E20" s="3">
        <v>0</v>
      </c>
      <c r="F20" s="3">
        <v>0.85199999999999998</v>
      </c>
      <c r="G20" s="6">
        <v>1.4999999999999999E-2</v>
      </c>
      <c r="H20" s="6">
        <v>1.9E-2</v>
      </c>
      <c r="I20" s="6">
        <v>2.1999999999999999E-2</v>
      </c>
      <c r="J20" s="6">
        <v>0.03</v>
      </c>
      <c r="K20" s="6">
        <v>4.5999999999999999E-2</v>
      </c>
      <c r="L20" s="6">
        <v>0.22500000000000001</v>
      </c>
      <c r="M20" s="6">
        <v>2.1000000000000001E-2</v>
      </c>
      <c r="N20" s="6">
        <v>0.03</v>
      </c>
    </row>
    <row r="21" spans="1:14" ht="15" thickBot="1" x14ac:dyDescent="0.35">
      <c r="A21" s="2" t="s">
        <v>64</v>
      </c>
      <c r="B21" s="3">
        <v>1527</v>
      </c>
      <c r="C21" s="3">
        <v>1527</v>
      </c>
      <c r="D21" s="3">
        <v>0</v>
      </c>
      <c r="E21" s="3">
        <v>0</v>
      </c>
      <c r="F21" s="3">
        <v>0.85299999999999998</v>
      </c>
      <c r="G21" s="6">
        <v>2.5999999999999999E-2</v>
      </c>
      <c r="H21" s="6">
        <v>3.6999999999999998E-2</v>
      </c>
      <c r="I21" s="6">
        <v>0.04</v>
      </c>
      <c r="J21" s="6">
        <v>5.3999999999999999E-2</v>
      </c>
      <c r="K21" s="6">
        <v>7.8E-2</v>
      </c>
      <c r="L21" s="4">
        <v>0.69</v>
      </c>
      <c r="M21" s="6">
        <v>0.04</v>
      </c>
      <c r="N21" s="6">
        <v>5.2999999999999999E-2</v>
      </c>
    </row>
    <row r="22" spans="1:14" ht="15" thickBot="1" x14ac:dyDescent="0.35">
      <c r="A22" s="2" t="s">
        <v>65</v>
      </c>
      <c r="B22" s="3">
        <v>1523</v>
      </c>
      <c r="C22" s="3">
        <v>1523</v>
      </c>
      <c r="D22" s="3">
        <v>0</v>
      </c>
      <c r="E22" s="3">
        <v>0</v>
      </c>
      <c r="F22" s="3">
        <v>0.85199999999999998</v>
      </c>
      <c r="G22" s="6">
        <v>3.0000000000000001E-3</v>
      </c>
      <c r="H22" s="6">
        <v>4.0000000000000001E-3</v>
      </c>
      <c r="I22" s="6">
        <v>5.0000000000000001E-3</v>
      </c>
      <c r="J22" s="6">
        <v>6.0000000000000001E-3</v>
      </c>
      <c r="K22" s="6">
        <v>1.0999999999999999E-2</v>
      </c>
      <c r="L22" s="6">
        <v>0.03</v>
      </c>
      <c r="M22" s="6">
        <v>4.0000000000000001E-3</v>
      </c>
      <c r="N22" s="6">
        <v>0</v>
      </c>
    </row>
    <row r="23" spans="1:14" ht="15" thickBot="1" x14ac:dyDescent="0.35">
      <c r="A23" s="2" t="s">
        <v>66</v>
      </c>
      <c r="B23" s="3">
        <v>1523</v>
      </c>
      <c r="C23" s="3">
        <v>1523</v>
      </c>
      <c r="D23" s="3">
        <v>0</v>
      </c>
      <c r="E23" s="3">
        <v>0</v>
      </c>
      <c r="F23" s="3">
        <v>0.85199999999999998</v>
      </c>
      <c r="G23" s="6">
        <v>2E-3</v>
      </c>
      <c r="H23" s="6">
        <v>4.0000000000000001E-3</v>
      </c>
      <c r="I23" s="6">
        <v>4.0000000000000001E-3</v>
      </c>
      <c r="J23" s="6">
        <v>6.0000000000000001E-3</v>
      </c>
      <c r="K23" s="6">
        <v>8.9999999999999993E-3</v>
      </c>
      <c r="L23" s="6">
        <v>2.5000000000000001E-2</v>
      </c>
      <c r="M23" s="6">
        <v>4.0000000000000001E-3</v>
      </c>
      <c r="N23" s="6">
        <v>0</v>
      </c>
    </row>
    <row r="24" spans="1:14" ht="15" thickBot="1" x14ac:dyDescent="0.35">
      <c r="A24" s="2" t="s">
        <v>67</v>
      </c>
      <c r="B24" s="3">
        <v>1523</v>
      </c>
      <c r="C24" s="3">
        <v>1523</v>
      </c>
      <c r="D24" s="3">
        <v>0</v>
      </c>
      <c r="E24" s="3">
        <v>0</v>
      </c>
      <c r="F24" s="3">
        <v>0.85199999999999998</v>
      </c>
      <c r="G24" s="6">
        <v>2E-3</v>
      </c>
      <c r="H24" s="6">
        <v>4.0000000000000001E-3</v>
      </c>
      <c r="I24" s="6">
        <v>5.0000000000000001E-3</v>
      </c>
      <c r="J24" s="6">
        <v>6.0000000000000001E-3</v>
      </c>
      <c r="K24" s="6">
        <v>8.9999999999999993E-3</v>
      </c>
      <c r="L24" s="6">
        <v>3.3000000000000002E-2</v>
      </c>
      <c r="M24" s="6">
        <v>4.0000000000000001E-3</v>
      </c>
      <c r="N24" s="6">
        <v>0</v>
      </c>
    </row>
    <row r="25" spans="1:14" ht="15" thickBot="1" x14ac:dyDescent="0.35">
      <c r="A25" s="2" t="s">
        <v>69</v>
      </c>
      <c r="B25" s="3">
        <v>1523</v>
      </c>
      <c r="C25" s="3">
        <v>1523</v>
      </c>
      <c r="D25" s="3">
        <v>0</v>
      </c>
      <c r="E25" s="3">
        <v>0</v>
      </c>
      <c r="F25" s="3">
        <v>0.85199999999999998</v>
      </c>
      <c r="G25" s="6">
        <v>2E-3</v>
      </c>
      <c r="H25" s="6">
        <v>4.0000000000000001E-3</v>
      </c>
      <c r="I25" s="6">
        <v>4.0000000000000001E-3</v>
      </c>
      <c r="J25" s="6">
        <v>6.0000000000000001E-3</v>
      </c>
      <c r="K25" s="6">
        <v>8.9999999999999993E-3</v>
      </c>
      <c r="L25" s="6">
        <v>3.7999999999999999E-2</v>
      </c>
      <c r="M25" s="6">
        <v>4.0000000000000001E-3</v>
      </c>
      <c r="N25" s="6">
        <v>0</v>
      </c>
    </row>
    <row r="26" spans="1:14" ht="15" thickBot="1" x14ac:dyDescent="0.35">
      <c r="A26" s="2" t="s">
        <v>70</v>
      </c>
      <c r="B26" s="3">
        <v>1523</v>
      </c>
      <c r="C26" s="3">
        <v>1523</v>
      </c>
      <c r="D26" s="3">
        <v>0</v>
      </c>
      <c r="E26" s="3">
        <v>0</v>
      </c>
      <c r="F26" s="3">
        <v>0.85199999999999998</v>
      </c>
      <c r="G26" s="6">
        <v>2E-3</v>
      </c>
      <c r="H26" s="6">
        <v>4.0000000000000001E-3</v>
      </c>
      <c r="I26" s="6">
        <v>5.0000000000000001E-3</v>
      </c>
      <c r="J26" s="6">
        <v>6.0000000000000001E-3</v>
      </c>
      <c r="K26" s="6">
        <v>0.01</v>
      </c>
      <c r="L26" s="6">
        <v>1.9E-2</v>
      </c>
      <c r="M26" s="6">
        <v>4.0000000000000001E-3</v>
      </c>
      <c r="N26" s="6">
        <v>0</v>
      </c>
    </row>
    <row r="27" spans="1:14" ht="15" thickBot="1" x14ac:dyDescent="0.35">
      <c r="A27" s="2" t="s">
        <v>72</v>
      </c>
      <c r="B27" s="3">
        <v>1523</v>
      </c>
      <c r="C27" s="3">
        <v>1523</v>
      </c>
      <c r="D27" s="3">
        <v>0</v>
      </c>
      <c r="E27" s="3">
        <v>0</v>
      </c>
      <c r="F27" s="3">
        <v>0.85199999999999998</v>
      </c>
      <c r="G27" s="6">
        <v>2E-3</v>
      </c>
      <c r="H27" s="6">
        <v>4.0000000000000001E-3</v>
      </c>
      <c r="I27" s="6">
        <v>4.0000000000000001E-3</v>
      </c>
      <c r="J27" s="6">
        <v>6.0000000000000001E-3</v>
      </c>
      <c r="K27" s="6">
        <v>0.01</v>
      </c>
      <c r="L27" s="6">
        <v>4.1000000000000002E-2</v>
      </c>
      <c r="M27" s="6">
        <v>4.0000000000000001E-3</v>
      </c>
      <c r="N27" s="6">
        <v>0</v>
      </c>
    </row>
    <row r="28" spans="1:14" ht="21" thickBot="1" x14ac:dyDescent="0.35">
      <c r="A28" s="2" t="s">
        <v>73</v>
      </c>
      <c r="B28" s="3">
        <v>1523</v>
      </c>
      <c r="C28" s="3">
        <v>1523</v>
      </c>
      <c r="D28" s="3">
        <v>0</v>
      </c>
      <c r="E28" s="3">
        <v>0</v>
      </c>
      <c r="F28" s="3">
        <v>0.85199999999999998</v>
      </c>
      <c r="G28" s="6">
        <v>3.0000000000000001E-3</v>
      </c>
      <c r="H28" s="6">
        <v>4.0000000000000001E-3</v>
      </c>
      <c r="I28" s="6">
        <v>5.0000000000000001E-3</v>
      </c>
      <c r="J28" s="6">
        <v>6.0000000000000001E-3</v>
      </c>
      <c r="K28" s="6">
        <v>1.0999999999999999E-2</v>
      </c>
      <c r="L28" s="6">
        <v>2.7E-2</v>
      </c>
      <c r="M28" s="6">
        <v>4.0000000000000001E-3</v>
      </c>
      <c r="N28" s="6">
        <v>0</v>
      </c>
    </row>
    <row r="29" spans="1:14" ht="21" thickBot="1" x14ac:dyDescent="0.35">
      <c r="A29" s="2" t="s">
        <v>74</v>
      </c>
      <c r="B29" s="3">
        <v>1523</v>
      </c>
      <c r="C29" s="3">
        <v>1523</v>
      </c>
      <c r="D29" s="3">
        <v>0</v>
      </c>
      <c r="E29" s="3">
        <v>0</v>
      </c>
      <c r="F29" s="3">
        <v>0.85199999999999998</v>
      </c>
      <c r="G29" s="6">
        <v>3.0000000000000001E-3</v>
      </c>
      <c r="H29" s="6">
        <v>4.0000000000000001E-3</v>
      </c>
      <c r="I29" s="6">
        <v>5.0000000000000001E-3</v>
      </c>
      <c r="J29" s="6">
        <v>6.0000000000000001E-3</v>
      </c>
      <c r="K29" s="6">
        <v>1.0999999999999999E-2</v>
      </c>
      <c r="L29" s="6">
        <v>2.1000000000000001E-2</v>
      </c>
      <c r="M29" s="6">
        <v>4.0000000000000001E-3</v>
      </c>
      <c r="N29" s="6">
        <v>0</v>
      </c>
    </row>
    <row r="30" spans="1:14" ht="21" thickBot="1" x14ac:dyDescent="0.35">
      <c r="A30" s="2" t="s">
        <v>76</v>
      </c>
      <c r="B30" s="3">
        <v>1530</v>
      </c>
      <c r="C30" s="3">
        <v>1530</v>
      </c>
      <c r="D30" s="3">
        <v>0</v>
      </c>
      <c r="E30" s="3">
        <v>0</v>
      </c>
      <c r="F30" s="3">
        <v>0.85299999999999998</v>
      </c>
      <c r="G30" s="6">
        <v>3.0000000000000001E-3</v>
      </c>
      <c r="H30" s="6">
        <v>4.0000000000000001E-3</v>
      </c>
      <c r="I30" s="6">
        <v>5.0000000000000001E-3</v>
      </c>
      <c r="J30" s="6">
        <v>8.0000000000000002E-3</v>
      </c>
      <c r="K30" s="6">
        <v>1.4999999999999999E-2</v>
      </c>
      <c r="L30" s="6">
        <v>2.8000000000000001E-2</v>
      </c>
      <c r="M30" s="6">
        <v>5.0000000000000001E-3</v>
      </c>
      <c r="N30" s="6">
        <v>0</v>
      </c>
    </row>
    <row r="31" spans="1:14" ht="21" thickBot="1" x14ac:dyDescent="0.35">
      <c r="A31" s="2" t="s">
        <v>77</v>
      </c>
      <c r="B31" s="3">
        <v>1530</v>
      </c>
      <c r="C31" s="3">
        <v>1530</v>
      </c>
      <c r="D31" s="3">
        <v>0</v>
      </c>
      <c r="E31" s="3">
        <v>0</v>
      </c>
      <c r="F31" s="3">
        <v>0.85299999999999998</v>
      </c>
      <c r="G31" s="6">
        <v>3.0000000000000001E-3</v>
      </c>
      <c r="H31" s="6">
        <v>4.0000000000000001E-3</v>
      </c>
      <c r="I31" s="6">
        <v>5.0000000000000001E-3</v>
      </c>
      <c r="J31" s="6">
        <v>6.0000000000000001E-3</v>
      </c>
      <c r="K31" s="6">
        <v>0.01</v>
      </c>
      <c r="L31" s="6">
        <v>0.03</v>
      </c>
      <c r="M31" s="6">
        <v>4.0000000000000001E-3</v>
      </c>
      <c r="N31" s="6">
        <v>0</v>
      </c>
    </row>
    <row r="32" spans="1:14" ht="15" thickBot="1" x14ac:dyDescent="0.35">
      <c r="A32" s="2" t="s">
        <v>79</v>
      </c>
      <c r="B32" s="3">
        <v>1530</v>
      </c>
      <c r="C32" s="3">
        <v>1530</v>
      </c>
      <c r="D32" s="3">
        <v>0</v>
      </c>
      <c r="E32" s="3">
        <v>0</v>
      </c>
      <c r="F32" s="3">
        <v>0.85299999999999998</v>
      </c>
      <c r="G32" s="6">
        <v>2E-3</v>
      </c>
      <c r="H32" s="6">
        <v>4.0000000000000001E-3</v>
      </c>
      <c r="I32" s="6">
        <v>4.0000000000000001E-3</v>
      </c>
      <c r="J32" s="6">
        <v>6.0000000000000001E-3</v>
      </c>
      <c r="K32" s="6">
        <v>0.01</v>
      </c>
      <c r="L32" s="6">
        <v>2.9000000000000001E-2</v>
      </c>
      <c r="M32" s="6">
        <v>4.0000000000000001E-3</v>
      </c>
      <c r="N32" s="6">
        <v>0</v>
      </c>
    </row>
    <row r="33" spans="1:14" ht="15" thickBot="1" x14ac:dyDescent="0.35">
      <c r="A33" s="2" t="s">
        <v>80</v>
      </c>
      <c r="B33" s="3">
        <v>1523</v>
      </c>
      <c r="C33" s="3">
        <v>1523</v>
      </c>
      <c r="D33" s="3">
        <v>0</v>
      </c>
      <c r="E33" s="3">
        <v>0</v>
      </c>
      <c r="F33" s="3">
        <v>0.85199999999999998</v>
      </c>
      <c r="G33" s="6">
        <v>3.0000000000000001E-3</v>
      </c>
      <c r="H33" s="6">
        <v>4.0000000000000001E-3</v>
      </c>
      <c r="I33" s="6">
        <v>5.0000000000000001E-3</v>
      </c>
      <c r="J33" s="6">
        <v>7.0000000000000001E-3</v>
      </c>
      <c r="K33" s="6">
        <v>1.2E-2</v>
      </c>
      <c r="L33" s="6">
        <v>5.1999999999999998E-2</v>
      </c>
      <c r="M33" s="6">
        <v>5.0000000000000001E-3</v>
      </c>
      <c r="N33" s="6">
        <v>0</v>
      </c>
    </row>
    <row r="34" spans="1:14" ht="15" thickBot="1" x14ac:dyDescent="0.35">
      <c r="A34" s="2" t="s">
        <v>82</v>
      </c>
      <c r="B34" s="3">
        <v>1523</v>
      </c>
      <c r="C34" s="3">
        <v>1523</v>
      </c>
      <c r="D34" s="3">
        <v>0</v>
      </c>
      <c r="E34" s="3">
        <v>0</v>
      </c>
      <c r="F34" s="3">
        <v>0.85199999999999998</v>
      </c>
      <c r="G34" s="6">
        <v>3.0000000000000001E-3</v>
      </c>
      <c r="H34" s="6">
        <v>4.0000000000000001E-3</v>
      </c>
      <c r="I34" s="6">
        <v>5.0000000000000001E-3</v>
      </c>
      <c r="J34" s="6">
        <v>7.0000000000000001E-3</v>
      </c>
      <c r="K34" s="6">
        <v>1.4E-2</v>
      </c>
      <c r="L34" s="6">
        <v>7.5999999999999998E-2</v>
      </c>
      <c r="M34" s="6">
        <v>5.0000000000000001E-3</v>
      </c>
      <c r="N34" s="6">
        <v>0</v>
      </c>
    </row>
    <row r="35" spans="1:14" ht="21" thickBot="1" x14ac:dyDescent="0.35">
      <c r="A35" s="2" t="s">
        <v>83</v>
      </c>
      <c r="B35" s="3">
        <v>1523</v>
      </c>
      <c r="C35" s="3">
        <v>1523</v>
      </c>
      <c r="D35" s="3">
        <v>0</v>
      </c>
      <c r="E35" s="3">
        <v>0</v>
      </c>
      <c r="F35" s="3">
        <v>0.85199999999999998</v>
      </c>
      <c r="G35" s="6">
        <v>2E-3</v>
      </c>
      <c r="H35" s="6">
        <v>4.0000000000000001E-3</v>
      </c>
      <c r="I35" s="6">
        <v>4.0000000000000001E-3</v>
      </c>
      <c r="J35" s="6">
        <v>6.0000000000000001E-3</v>
      </c>
      <c r="K35" s="6">
        <v>0.01</v>
      </c>
      <c r="L35" s="6">
        <v>3.2000000000000001E-2</v>
      </c>
      <c r="M35" s="6">
        <v>4.0000000000000001E-3</v>
      </c>
      <c r="N35" s="6">
        <v>0</v>
      </c>
    </row>
    <row r="36" spans="1:14" ht="15" thickBot="1" x14ac:dyDescent="0.35">
      <c r="A36" s="2" t="s">
        <v>84</v>
      </c>
      <c r="B36" s="3">
        <v>1523</v>
      </c>
      <c r="C36" s="3">
        <v>1523</v>
      </c>
      <c r="D36" s="3">
        <v>0</v>
      </c>
      <c r="E36" s="3">
        <v>0</v>
      </c>
      <c r="F36" s="3">
        <v>0.85199999999999998</v>
      </c>
      <c r="G36" s="6">
        <v>2E-3</v>
      </c>
      <c r="H36" s="6">
        <v>4.0000000000000001E-3</v>
      </c>
      <c r="I36" s="6">
        <v>4.0000000000000001E-3</v>
      </c>
      <c r="J36" s="6">
        <v>6.0000000000000001E-3</v>
      </c>
      <c r="K36" s="6">
        <v>0.01</v>
      </c>
      <c r="L36" s="6">
        <v>3.3000000000000002E-2</v>
      </c>
      <c r="M36" s="6">
        <v>4.0000000000000001E-3</v>
      </c>
      <c r="N36" s="6">
        <v>0</v>
      </c>
    </row>
    <row r="37" spans="1:14" ht="15" thickBot="1" x14ac:dyDescent="0.35">
      <c r="A37" s="2" t="s">
        <v>85</v>
      </c>
      <c r="B37" s="3">
        <v>1523</v>
      </c>
      <c r="C37" s="3">
        <v>1523</v>
      </c>
      <c r="D37" s="3">
        <v>0</v>
      </c>
      <c r="E37" s="3">
        <v>0</v>
      </c>
      <c r="F37" s="3">
        <v>0.85199999999999998</v>
      </c>
      <c r="G37" s="6">
        <v>2E-3</v>
      </c>
      <c r="H37" s="6">
        <v>4.0000000000000001E-3</v>
      </c>
      <c r="I37" s="6">
        <v>4.0000000000000001E-3</v>
      </c>
      <c r="J37" s="6">
        <v>6.0000000000000001E-3</v>
      </c>
      <c r="K37" s="6">
        <v>0.01</v>
      </c>
      <c r="L37" s="6">
        <v>5.8000000000000003E-2</v>
      </c>
      <c r="M37" s="6">
        <v>4.0000000000000001E-3</v>
      </c>
      <c r="N37" s="6">
        <v>0</v>
      </c>
    </row>
    <row r="38" spans="1:14" ht="15" thickBot="1" x14ac:dyDescent="0.35">
      <c r="A38" s="2" t="s">
        <v>86</v>
      </c>
      <c r="B38" s="3">
        <v>1523</v>
      </c>
      <c r="C38" s="3">
        <v>1523</v>
      </c>
      <c r="D38" s="3">
        <v>0</v>
      </c>
      <c r="E38" s="3">
        <v>0</v>
      </c>
      <c r="F38" s="3">
        <v>0.85199999999999998</v>
      </c>
      <c r="G38" s="6">
        <v>3.0000000000000001E-3</v>
      </c>
      <c r="H38" s="6">
        <v>4.0000000000000001E-3</v>
      </c>
      <c r="I38" s="6">
        <v>4.0000000000000001E-3</v>
      </c>
      <c r="J38" s="6">
        <v>6.0000000000000001E-3</v>
      </c>
      <c r="K38" s="6">
        <v>8.9999999999999993E-3</v>
      </c>
      <c r="L38" s="6">
        <v>2.4E-2</v>
      </c>
      <c r="M38" s="6">
        <v>4.0000000000000001E-3</v>
      </c>
      <c r="N38" s="6">
        <v>0</v>
      </c>
    </row>
    <row r="39" spans="1:14" ht="15" thickBot="1" x14ac:dyDescent="0.35">
      <c r="A39" s="2" t="s">
        <v>90</v>
      </c>
      <c r="B39" s="3">
        <v>1527</v>
      </c>
      <c r="C39" s="3">
        <v>1527</v>
      </c>
      <c r="D39" s="3">
        <v>0</v>
      </c>
      <c r="E39" s="3">
        <v>0</v>
      </c>
      <c r="F39" s="3">
        <v>0.85199999999999998</v>
      </c>
      <c r="G39" s="6">
        <v>3.0000000000000001E-3</v>
      </c>
      <c r="H39" s="6">
        <v>4.0000000000000001E-3</v>
      </c>
      <c r="I39" s="6">
        <v>5.0000000000000001E-3</v>
      </c>
      <c r="J39" s="6">
        <v>7.0000000000000001E-3</v>
      </c>
      <c r="K39" s="6">
        <v>1.0999999999999999E-2</v>
      </c>
      <c r="L39" s="6">
        <v>2.1000000000000001E-2</v>
      </c>
      <c r="M39" s="6">
        <v>4.0000000000000001E-3</v>
      </c>
      <c r="N39" s="6">
        <v>0</v>
      </c>
    </row>
    <row r="40" spans="1:14" ht="15" thickBot="1" x14ac:dyDescent="0.35">
      <c r="A40" s="2" t="s">
        <v>92</v>
      </c>
      <c r="B40" s="3">
        <v>1523</v>
      </c>
      <c r="C40" s="3">
        <v>1523</v>
      </c>
      <c r="D40" s="3">
        <v>0</v>
      </c>
      <c r="E40" s="3">
        <v>0</v>
      </c>
      <c r="F40" s="3">
        <v>0.85199999999999998</v>
      </c>
      <c r="G40" s="4">
        <v>0.312</v>
      </c>
      <c r="H40" s="4">
        <v>0.42799999999999999</v>
      </c>
      <c r="I40" s="4">
        <v>0.46500000000000002</v>
      </c>
      <c r="J40" s="4">
        <v>0.56999999999999995</v>
      </c>
      <c r="K40" s="5">
        <v>0.72</v>
      </c>
      <c r="L40" s="5">
        <v>2.073</v>
      </c>
      <c r="M40" s="4">
        <v>0.443</v>
      </c>
      <c r="N40" s="4">
        <v>0.56999999999999995</v>
      </c>
    </row>
    <row r="41" spans="1:14" ht="15" thickBot="1" x14ac:dyDescent="0.35">
      <c r="A41" s="22" t="s">
        <v>94</v>
      </c>
      <c r="B41" s="23"/>
      <c r="C41" s="23"/>
      <c r="D41" s="23"/>
      <c r="E41" s="23"/>
      <c r="F41" s="23"/>
      <c r="G41" s="24"/>
      <c r="H41" s="24">
        <f>SUM(H3:H40)</f>
        <v>1.4220000000000004</v>
      </c>
      <c r="I41" s="24">
        <f t="shared" ref="I41:N41" si="0">SUM(I3:I40)</f>
        <v>1.6029999999999991</v>
      </c>
      <c r="J41" s="24">
        <f t="shared" si="0"/>
        <v>2.3719999999999994</v>
      </c>
      <c r="K41" s="24">
        <f t="shared" si="0"/>
        <v>3.4959999999999978</v>
      </c>
      <c r="L41" s="24">
        <f t="shared" si="0"/>
        <v>12.263999999999999</v>
      </c>
      <c r="M41" s="24">
        <f t="shared" si="0"/>
        <v>1.5429999999999999</v>
      </c>
      <c r="N41" s="24">
        <f t="shared" si="0"/>
        <v>2.2559999999999993</v>
      </c>
    </row>
    <row r="42" spans="1:14" ht="15" thickBot="1" x14ac:dyDescent="0.35">
      <c r="A42" s="2" t="s">
        <v>38</v>
      </c>
      <c r="B42" s="3">
        <v>1523</v>
      </c>
      <c r="C42" s="3">
        <v>1523</v>
      </c>
      <c r="D42" s="3">
        <v>0</v>
      </c>
      <c r="E42" s="3">
        <v>0</v>
      </c>
      <c r="F42" s="3">
        <v>0.84899999999999998</v>
      </c>
      <c r="G42" s="5">
        <v>1.216</v>
      </c>
      <c r="H42" s="5">
        <v>1.5009999999999999</v>
      </c>
      <c r="I42" s="5">
        <v>1.6060000000000001</v>
      </c>
      <c r="J42" s="5">
        <v>1.887</v>
      </c>
      <c r="K42" s="5">
        <v>2.5579999999999998</v>
      </c>
      <c r="L42" s="5">
        <v>3.48</v>
      </c>
      <c r="M42" s="5">
        <v>1.5469999999999999</v>
      </c>
      <c r="N42" s="5">
        <v>1.802</v>
      </c>
    </row>
    <row r="45" spans="1:14" ht="15" thickBot="1" x14ac:dyDescent="0.35"/>
    <row r="46" spans="1:14" s="15" customFormat="1" ht="15" thickBot="1" x14ac:dyDescent="0.35">
      <c r="A46" s="14" t="s">
        <v>23</v>
      </c>
      <c r="B46" s="14" t="s">
        <v>24</v>
      </c>
      <c r="C46" s="14" t="s">
        <v>25</v>
      </c>
      <c r="D46" s="14" t="s">
        <v>26</v>
      </c>
      <c r="E46" s="14" t="s">
        <v>27</v>
      </c>
      <c r="F46" s="14" t="s">
        <v>28</v>
      </c>
      <c r="G46" s="14" t="s">
        <v>29</v>
      </c>
      <c r="H46" s="14" t="s">
        <v>30</v>
      </c>
      <c r="I46" s="14" t="s">
        <v>31</v>
      </c>
      <c r="J46" s="14" t="s">
        <v>32</v>
      </c>
      <c r="K46" s="14" t="s">
        <v>33</v>
      </c>
      <c r="L46" s="14" t="s">
        <v>34</v>
      </c>
      <c r="M46" s="14" t="s">
        <v>35</v>
      </c>
      <c r="N46" s="14" t="s">
        <v>36</v>
      </c>
    </row>
    <row r="47" spans="1:14" ht="15" thickBot="1" x14ac:dyDescent="0.35">
      <c r="A47" s="2" t="s">
        <v>43</v>
      </c>
      <c r="B47" s="3">
        <v>1144</v>
      </c>
      <c r="C47" s="3">
        <v>1144</v>
      </c>
      <c r="D47" s="3">
        <v>0</v>
      </c>
      <c r="E47" s="3">
        <v>0</v>
      </c>
      <c r="F47" s="3">
        <v>0.63800000000000001</v>
      </c>
      <c r="G47" s="6">
        <v>1.9E-2</v>
      </c>
      <c r="H47" s="6">
        <v>2.8000000000000001E-2</v>
      </c>
      <c r="I47" s="6">
        <v>3.3000000000000002E-2</v>
      </c>
      <c r="J47" s="6">
        <v>7.4999999999999997E-2</v>
      </c>
      <c r="K47" s="6">
        <v>0.216</v>
      </c>
      <c r="L47" s="4">
        <v>0.63600000000000001</v>
      </c>
      <c r="M47" s="6">
        <v>3.6999999999999998E-2</v>
      </c>
      <c r="N47" s="6">
        <v>7.4999999999999997E-2</v>
      </c>
    </row>
    <row r="48" spans="1:14" ht="15" thickBot="1" x14ac:dyDescent="0.35">
      <c r="A48" s="2" t="s">
        <v>47</v>
      </c>
      <c r="B48" s="3">
        <v>1144</v>
      </c>
      <c r="C48" s="3">
        <v>1144</v>
      </c>
      <c r="D48" s="3">
        <v>0</v>
      </c>
      <c r="E48" s="3">
        <v>0</v>
      </c>
      <c r="F48" s="3">
        <v>0.63800000000000001</v>
      </c>
      <c r="G48" s="6">
        <v>1.7999999999999999E-2</v>
      </c>
      <c r="H48" s="6">
        <v>2.3E-2</v>
      </c>
      <c r="I48" s="6">
        <v>2.5999999999999999E-2</v>
      </c>
      <c r="J48" s="6">
        <v>3.5999999999999997E-2</v>
      </c>
      <c r="K48" s="6">
        <v>0.06</v>
      </c>
      <c r="L48" s="4">
        <v>0.28399999999999997</v>
      </c>
      <c r="M48" s="6">
        <v>2.5000000000000001E-2</v>
      </c>
      <c r="N48" s="6">
        <v>3.5999999999999997E-2</v>
      </c>
    </row>
    <row r="49" spans="1:14" ht="15" thickBot="1" x14ac:dyDescent="0.35">
      <c r="A49" s="2" t="s">
        <v>50</v>
      </c>
      <c r="B49" s="3">
        <v>1144</v>
      </c>
      <c r="C49" s="3">
        <v>1144</v>
      </c>
      <c r="D49" s="3">
        <v>0</v>
      </c>
      <c r="E49" s="3">
        <v>0</v>
      </c>
      <c r="F49" s="3">
        <v>0.63800000000000001</v>
      </c>
      <c r="G49" s="6">
        <v>1.4E-2</v>
      </c>
      <c r="H49" s="6">
        <v>1.9E-2</v>
      </c>
      <c r="I49" s="6">
        <v>2.1000000000000001E-2</v>
      </c>
      <c r="J49" s="6">
        <v>0.03</v>
      </c>
      <c r="K49" s="6">
        <v>0.05</v>
      </c>
      <c r="L49" s="4">
        <v>0.28199999999999997</v>
      </c>
      <c r="M49" s="6">
        <v>2.1000000000000001E-2</v>
      </c>
      <c r="N49" s="6">
        <v>0.03</v>
      </c>
    </row>
    <row r="50" spans="1:14" ht="15" thickBot="1" x14ac:dyDescent="0.35">
      <c r="A50" s="2" t="s">
        <v>53</v>
      </c>
      <c r="B50" s="3">
        <v>1144</v>
      </c>
      <c r="C50" s="3">
        <v>1144</v>
      </c>
      <c r="D50" s="3">
        <v>0</v>
      </c>
      <c r="E50" s="3">
        <v>0</v>
      </c>
      <c r="F50" s="3">
        <v>0.63700000000000001</v>
      </c>
      <c r="G50" s="6">
        <v>7.9000000000000001E-2</v>
      </c>
      <c r="H50" s="6">
        <v>0.16600000000000001</v>
      </c>
      <c r="I50" s="6">
        <v>0.19500000000000001</v>
      </c>
      <c r="J50" s="6">
        <v>0.24399999999999999</v>
      </c>
      <c r="K50" s="4">
        <v>0.29399999999999998</v>
      </c>
      <c r="L50" s="5">
        <v>0.73699999999999999</v>
      </c>
      <c r="M50" s="6">
        <v>0.17299999999999999</v>
      </c>
      <c r="N50" s="6">
        <v>0.24399999999999999</v>
      </c>
    </row>
    <row r="51" spans="1:14" ht="15" thickBot="1" x14ac:dyDescent="0.35">
      <c r="A51" s="2" t="s">
        <v>60</v>
      </c>
      <c r="B51" s="3">
        <v>1144</v>
      </c>
      <c r="C51" s="3">
        <v>1144</v>
      </c>
      <c r="D51" s="3">
        <v>0</v>
      </c>
      <c r="E51" s="3">
        <v>0</v>
      </c>
      <c r="F51" s="3">
        <v>0.63800000000000001</v>
      </c>
      <c r="G51" s="6">
        <v>1.4999999999999999E-2</v>
      </c>
      <c r="H51" s="6">
        <v>1.9E-2</v>
      </c>
      <c r="I51" s="6">
        <v>2.1999999999999999E-2</v>
      </c>
      <c r="J51" s="6">
        <v>0.03</v>
      </c>
      <c r="K51" s="6">
        <v>4.3999999999999997E-2</v>
      </c>
      <c r="L51" s="4">
        <v>0.26600000000000001</v>
      </c>
      <c r="M51" s="6">
        <v>2.1000000000000001E-2</v>
      </c>
      <c r="N51" s="6">
        <v>0.03</v>
      </c>
    </row>
    <row r="52" spans="1:14" ht="15" thickBot="1" x14ac:dyDescent="0.35">
      <c r="A52" s="2" t="s">
        <v>62</v>
      </c>
      <c r="B52" s="3">
        <v>1144</v>
      </c>
      <c r="C52" s="3">
        <v>1144</v>
      </c>
      <c r="D52" s="3">
        <v>0</v>
      </c>
      <c r="E52" s="3">
        <v>0</v>
      </c>
      <c r="F52" s="3">
        <v>0.63800000000000001</v>
      </c>
      <c r="G52" s="6">
        <v>1.4999999999999999E-2</v>
      </c>
      <c r="H52" s="6">
        <v>2.1000000000000001E-2</v>
      </c>
      <c r="I52" s="6">
        <v>2.5999999999999999E-2</v>
      </c>
      <c r="J52" s="6">
        <v>3.5000000000000003E-2</v>
      </c>
      <c r="K52" s="6">
        <v>0.05</v>
      </c>
      <c r="L52" s="4">
        <v>0.29699999999999999</v>
      </c>
      <c r="M52" s="6">
        <v>2.4E-2</v>
      </c>
      <c r="N52" s="6">
        <v>3.5000000000000003E-2</v>
      </c>
    </row>
    <row r="53" spans="1:14" ht="15" thickBot="1" x14ac:dyDescent="0.35">
      <c r="A53" s="2" t="s">
        <v>63</v>
      </c>
      <c r="B53" s="3">
        <v>1144</v>
      </c>
      <c r="C53" s="3">
        <v>1144</v>
      </c>
      <c r="D53" s="3">
        <v>0</v>
      </c>
      <c r="E53" s="3">
        <v>0</v>
      </c>
      <c r="F53" s="3">
        <v>0.63800000000000001</v>
      </c>
      <c r="G53" s="6">
        <v>3.2000000000000001E-2</v>
      </c>
      <c r="H53" s="6">
        <v>3.7999999999999999E-2</v>
      </c>
      <c r="I53" s="6">
        <v>4.2999999999999997E-2</v>
      </c>
      <c r="J53" s="6">
        <v>5.3999999999999999E-2</v>
      </c>
      <c r="K53" s="6">
        <v>7.8E-2</v>
      </c>
      <c r="L53" s="4">
        <v>0.32400000000000001</v>
      </c>
      <c r="M53" s="6">
        <v>4.1000000000000002E-2</v>
      </c>
      <c r="N53" s="6">
        <v>5.2999999999999999E-2</v>
      </c>
    </row>
    <row r="54" spans="1:14" ht="15" thickBot="1" x14ac:dyDescent="0.35">
      <c r="A54" s="2" t="s">
        <v>68</v>
      </c>
      <c r="B54" s="3">
        <v>1144</v>
      </c>
      <c r="C54" s="3">
        <v>1144</v>
      </c>
      <c r="D54" s="3">
        <v>0</v>
      </c>
      <c r="E54" s="3">
        <v>0</v>
      </c>
      <c r="F54" s="3">
        <v>0.63800000000000001</v>
      </c>
      <c r="G54" s="6">
        <v>3.0000000000000001E-3</v>
      </c>
      <c r="H54" s="6">
        <v>4.0000000000000001E-3</v>
      </c>
      <c r="I54" s="6">
        <v>5.0000000000000001E-3</v>
      </c>
      <c r="J54" s="6">
        <v>1.0999999999999999E-2</v>
      </c>
      <c r="K54" s="6">
        <v>1.9E-2</v>
      </c>
      <c r="L54" s="6">
        <v>4.3999999999999997E-2</v>
      </c>
      <c r="M54" s="6">
        <v>5.0000000000000001E-3</v>
      </c>
      <c r="N54" s="6">
        <v>0</v>
      </c>
    </row>
    <row r="55" spans="1:14" ht="15" thickBot="1" x14ac:dyDescent="0.35">
      <c r="A55" s="2" t="s">
        <v>71</v>
      </c>
      <c r="B55" s="3">
        <v>1144</v>
      </c>
      <c r="C55" s="3">
        <v>1144</v>
      </c>
      <c r="D55" s="3">
        <v>0</v>
      </c>
      <c r="E55" s="3">
        <v>0</v>
      </c>
      <c r="F55" s="3">
        <v>0.63800000000000001</v>
      </c>
      <c r="G55" s="6">
        <v>2E-3</v>
      </c>
      <c r="H55" s="6">
        <v>4.0000000000000001E-3</v>
      </c>
      <c r="I55" s="6">
        <v>6.0000000000000001E-3</v>
      </c>
      <c r="J55" s="6">
        <v>1.2999999999999999E-2</v>
      </c>
      <c r="K55" s="6">
        <v>2.1000000000000001E-2</v>
      </c>
      <c r="L55" s="6">
        <v>3.5999999999999997E-2</v>
      </c>
      <c r="M55" s="6">
        <v>6.0000000000000001E-3</v>
      </c>
      <c r="N55" s="6">
        <v>0</v>
      </c>
    </row>
    <row r="56" spans="1:14" ht="15" thickBot="1" x14ac:dyDescent="0.35">
      <c r="A56" s="2" t="s">
        <v>75</v>
      </c>
      <c r="B56" s="3">
        <v>1144</v>
      </c>
      <c r="C56" s="3">
        <v>1144</v>
      </c>
      <c r="D56" s="3">
        <v>0</v>
      </c>
      <c r="E56" s="3">
        <v>0</v>
      </c>
      <c r="F56" s="3">
        <v>0.63800000000000001</v>
      </c>
      <c r="G56" s="6">
        <v>3.0000000000000001E-3</v>
      </c>
      <c r="H56" s="6">
        <v>4.0000000000000001E-3</v>
      </c>
      <c r="I56" s="6">
        <v>5.0000000000000001E-3</v>
      </c>
      <c r="J56" s="6">
        <v>0.01</v>
      </c>
      <c r="K56" s="6">
        <v>1.4999999999999999E-2</v>
      </c>
      <c r="L56" s="6">
        <v>4.9000000000000002E-2</v>
      </c>
      <c r="M56" s="6">
        <v>5.0000000000000001E-3</v>
      </c>
      <c r="N56" s="6">
        <v>0</v>
      </c>
    </row>
    <row r="57" spans="1:14" ht="15" thickBot="1" x14ac:dyDescent="0.35">
      <c r="A57" s="2" t="s">
        <v>78</v>
      </c>
      <c r="B57" s="3">
        <v>1144</v>
      </c>
      <c r="C57" s="3">
        <v>1144</v>
      </c>
      <c r="D57" s="3">
        <v>0</v>
      </c>
      <c r="E57" s="3">
        <v>0</v>
      </c>
      <c r="F57" s="3">
        <v>0.63800000000000001</v>
      </c>
      <c r="G57" s="6">
        <v>2E-3</v>
      </c>
      <c r="H57" s="6">
        <v>4.0000000000000001E-3</v>
      </c>
      <c r="I57" s="6">
        <v>4.0000000000000001E-3</v>
      </c>
      <c r="J57" s="6">
        <v>6.0000000000000001E-3</v>
      </c>
      <c r="K57" s="6">
        <v>1.0999999999999999E-2</v>
      </c>
      <c r="L57" s="6">
        <v>2.3E-2</v>
      </c>
      <c r="M57" s="6">
        <v>4.0000000000000001E-3</v>
      </c>
      <c r="N57" s="6">
        <v>0</v>
      </c>
    </row>
    <row r="58" spans="1:14" ht="15" thickBot="1" x14ac:dyDescent="0.35">
      <c r="A58" s="2" t="s">
        <v>81</v>
      </c>
      <c r="B58" s="3">
        <v>1144</v>
      </c>
      <c r="C58" s="3">
        <v>1144</v>
      </c>
      <c r="D58" s="3">
        <v>0</v>
      </c>
      <c r="E58" s="3">
        <v>0</v>
      </c>
      <c r="F58" s="3">
        <v>0.63800000000000001</v>
      </c>
      <c r="G58" s="6">
        <v>3.0000000000000001E-3</v>
      </c>
      <c r="H58" s="6">
        <v>4.0000000000000001E-3</v>
      </c>
      <c r="I58" s="6">
        <v>5.0000000000000001E-3</v>
      </c>
      <c r="J58" s="6">
        <v>7.0000000000000001E-3</v>
      </c>
      <c r="K58" s="6">
        <v>1.2999999999999999E-2</v>
      </c>
      <c r="L58" s="6">
        <v>3.4000000000000002E-2</v>
      </c>
      <c r="M58" s="6">
        <v>5.0000000000000001E-3</v>
      </c>
      <c r="N58" s="6">
        <v>0</v>
      </c>
    </row>
    <row r="59" spans="1:14" ht="15" thickBot="1" x14ac:dyDescent="0.35">
      <c r="A59" s="2" t="s">
        <v>87</v>
      </c>
      <c r="B59" s="3">
        <v>1144</v>
      </c>
      <c r="C59" s="3">
        <v>1144</v>
      </c>
      <c r="D59" s="3">
        <v>0</v>
      </c>
      <c r="E59" s="3">
        <v>0</v>
      </c>
      <c r="F59" s="3">
        <v>0.63800000000000001</v>
      </c>
      <c r="G59" s="6">
        <v>2E-3</v>
      </c>
      <c r="H59" s="6">
        <v>4.0000000000000001E-3</v>
      </c>
      <c r="I59" s="6">
        <v>4.0000000000000001E-3</v>
      </c>
      <c r="J59" s="6">
        <v>6.0000000000000001E-3</v>
      </c>
      <c r="K59" s="6">
        <v>1.2999999999999999E-2</v>
      </c>
      <c r="L59" s="6">
        <v>3.5999999999999997E-2</v>
      </c>
      <c r="M59" s="6">
        <v>4.0000000000000001E-3</v>
      </c>
      <c r="N59" s="6">
        <v>0</v>
      </c>
    </row>
    <row r="60" spans="1:14" ht="15" thickBot="1" x14ac:dyDescent="0.35">
      <c r="A60" s="2" t="s">
        <v>88</v>
      </c>
      <c r="B60" s="3">
        <v>1144</v>
      </c>
      <c r="C60" s="3">
        <v>1144</v>
      </c>
      <c r="D60" s="3">
        <v>0</v>
      </c>
      <c r="E60" s="3">
        <v>0</v>
      </c>
      <c r="F60" s="3">
        <v>0.63800000000000001</v>
      </c>
      <c r="G60" s="6">
        <v>2E-3</v>
      </c>
      <c r="H60" s="6">
        <v>4.0000000000000001E-3</v>
      </c>
      <c r="I60" s="6">
        <v>4.0000000000000001E-3</v>
      </c>
      <c r="J60" s="6">
        <v>7.0000000000000001E-3</v>
      </c>
      <c r="K60" s="6">
        <v>1.2E-2</v>
      </c>
      <c r="L60" s="6">
        <v>2.9000000000000001E-2</v>
      </c>
      <c r="M60" s="6">
        <v>4.0000000000000001E-3</v>
      </c>
      <c r="N60" s="6">
        <v>0</v>
      </c>
    </row>
    <row r="61" spans="1:14" ht="15" thickBot="1" x14ac:dyDescent="0.35">
      <c r="A61" s="2" t="s">
        <v>89</v>
      </c>
      <c r="B61" s="3">
        <v>1144</v>
      </c>
      <c r="C61" s="3">
        <v>1144</v>
      </c>
      <c r="D61" s="3">
        <v>0</v>
      </c>
      <c r="E61" s="3">
        <v>0</v>
      </c>
      <c r="F61" s="3">
        <v>0.63800000000000001</v>
      </c>
      <c r="G61" s="6">
        <v>2E-3</v>
      </c>
      <c r="H61" s="6">
        <v>4.0000000000000001E-3</v>
      </c>
      <c r="I61" s="6">
        <v>5.0000000000000001E-3</v>
      </c>
      <c r="J61" s="6">
        <v>6.0000000000000001E-3</v>
      </c>
      <c r="K61" s="6">
        <v>0.01</v>
      </c>
      <c r="L61" s="6">
        <v>1.7000000000000001E-2</v>
      </c>
      <c r="M61" s="6">
        <v>4.0000000000000001E-3</v>
      </c>
      <c r="N61" s="6">
        <v>0</v>
      </c>
    </row>
    <row r="62" spans="1:14" ht="15" thickBot="1" x14ac:dyDescent="0.35">
      <c r="A62" s="2" t="s">
        <v>91</v>
      </c>
      <c r="B62" s="3">
        <v>1144</v>
      </c>
      <c r="C62" s="3">
        <v>1144</v>
      </c>
      <c r="D62" s="3">
        <v>0</v>
      </c>
      <c r="E62" s="3">
        <v>0</v>
      </c>
      <c r="F62" s="3">
        <v>0.63700000000000001</v>
      </c>
      <c r="G62" s="4">
        <v>0.27600000000000002</v>
      </c>
      <c r="H62" s="4">
        <v>0.41599999999999998</v>
      </c>
      <c r="I62" s="4">
        <v>0.5</v>
      </c>
      <c r="J62" s="4">
        <v>0.64100000000000001</v>
      </c>
      <c r="K62" s="5">
        <v>0.77400000000000002</v>
      </c>
      <c r="L62" s="5">
        <v>1.7709999999999999</v>
      </c>
      <c r="M62" s="4">
        <v>0.44700000000000001</v>
      </c>
      <c r="N62" s="4">
        <v>0.64100000000000001</v>
      </c>
    </row>
    <row r="63" spans="1:14" ht="15" thickBot="1" x14ac:dyDescent="0.35">
      <c r="A63" s="16" t="s">
        <v>94</v>
      </c>
      <c r="B63" s="17"/>
      <c r="C63" s="17"/>
      <c r="D63" s="17"/>
      <c r="E63" s="17"/>
      <c r="F63" s="17"/>
      <c r="G63" s="18"/>
      <c r="H63" s="18">
        <f>SUM(H47:H62)</f>
        <v>0.76200000000000001</v>
      </c>
      <c r="I63" s="18">
        <f t="shared" ref="I63:N63" si="1">SUM(I47:I62)</f>
        <v>0.90400000000000014</v>
      </c>
      <c r="J63" s="18">
        <f t="shared" si="1"/>
        <v>1.2110000000000003</v>
      </c>
      <c r="K63" s="18">
        <f t="shared" si="1"/>
        <v>1.6800000000000002</v>
      </c>
      <c r="L63" s="18">
        <f t="shared" si="1"/>
        <v>4.8650000000000002</v>
      </c>
      <c r="M63" s="18">
        <f t="shared" si="1"/>
        <v>0.82600000000000007</v>
      </c>
      <c r="N63" s="18">
        <f t="shared" si="1"/>
        <v>1.1440000000000001</v>
      </c>
    </row>
    <row r="64" spans="1:14" ht="15" thickBot="1" x14ac:dyDescent="0.35">
      <c r="A64" s="2" t="s">
        <v>37</v>
      </c>
      <c r="B64" s="3">
        <v>1144</v>
      </c>
      <c r="C64" s="3">
        <v>1144</v>
      </c>
      <c r="D64" s="3">
        <v>0</v>
      </c>
      <c r="E64" s="3">
        <v>0</v>
      </c>
      <c r="F64" s="3">
        <v>0.63700000000000001</v>
      </c>
      <c r="G64" s="4">
        <v>0.56200000000000006</v>
      </c>
      <c r="H64" s="5">
        <v>0.79500000000000004</v>
      </c>
      <c r="I64" s="5">
        <v>0.89</v>
      </c>
      <c r="J64" s="5">
        <v>1.1040000000000001</v>
      </c>
      <c r="K64" s="5">
        <v>1.4119999999999999</v>
      </c>
      <c r="L64" s="5">
        <v>2.2440000000000002</v>
      </c>
      <c r="M64" s="5">
        <v>0.82699999999999996</v>
      </c>
      <c r="N64" s="5">
        <v>1.06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05B70-F2CB-4331-BD12-1188D90AE13D}">
  <dimension ref="A1:N64"/>
  <sheetViews>
    <sheetView topLeftCell="A40" workbookViewId="0">
      <selection activeCell="H63" sqref="H63:N63"/>
    </sheetView>
  </sheetViews>
  <sheetFormatPr defaultRowHeight="14.4" x14ac:dyDescent="0.3"/>
  <cols>
    <col min="1" max="1" width="44.21875" customWidth="1"/>
  </cols>
  <sheetData>
    <row r="1" spans="1:14" ht="15" thickBot="1" x14ac:dyDescent="0.35">
      <c r="A1" t="s">
        <v>93</v>
      </c>
    </row>
    <row r="2" spans="1:14" s="54" customFormat="1" ht="15" thickBot="1" x14ac:dyDescent="0.35">
      <c r="A2" s="53" t="s">
        <v>23</v>
      </c>
      <c r="B2" s="53" t="s">
        <v>24</v>
      </c>
      <c r="C2" s="53" t="s">
        <v>25</v>
      </c>
      <c r="D2" s="53" t="s">
        <v>26</v>
      </c>
      <c r="E2" s="53" t="s">
        <v>27</v>
      </c>
      <c r="F2" s="53" t="s">
        <v>28</v>
      </c>
      <c r="G2" s="53" t="s">
        <v>29</v>
      </c>
      <c r="H2" s="53" t="s">
        <v>30</v>
      </c>
      <c r="I2" s="53" t="s">
        <v>31</v>
      </c>
      <c r="J2" s="53" t="s">
        <v>32</v>
      </c>
      <c r="K2" s="53" t="s">
        <v>33</v>
      </c>
      <c r="L2" s="53" t="s">
        <v>34</v>
      </c>
      <c r="M2" s="53" t="s">
        <v>35</v>
      </c>
      <c r="N2" s="53" t="s">
        <v>36</v>
      </c>
    </row>
    <row r="3" spans="1:14" ht="15" thickBot="1" x14ac:dyDescent="0.35">
      <c r="A3" s="2" t="s">
        <v>39</v>
      </c>
      <c r="B3" s="3">
        <v>1531</v>
      </c>
      <c r="C3" s="3">
        <v>1531</v>
      </c>
      <c r="D3" s="3">
        <v>0</v>
      </c>
      <c r="E3" s="3">
        <v>0</v>
      </c>
      <c r="F3" s="3">
        <v>0.85399999999999998</v>
      </c>
      <c r="G3" s="6">
        <v>1.6E-2</v>
      </c>
      <c r="H3" s="6">
        <v>0.02</v>
      </c>
      <c r="I3" s="6">
        <v>2.3E-2</v>
      </c>
      <c r="J3" s="6">
        <v>4.3999999999999997E-2</v>
      </c>
      <c r="K3" s="6">
        <v>0.16300000000000001</v>
      </c>
      <c r="L3" s="4">
        <v>0.66600000000000004</v>
      </c>
      <c r="M3" s="6">
        <v>2.5999999999999999E-2</v>
      </c>
      <c r="N3" s="6">
        <v>4.3999999999999997E-2</v>
      </c>
    </row>
    <row r="4" spans="1:14" ht="15" thickBot="1" x14ac:dyDescent="0.35">
      <c r="A4" s="2" t="s">
        <v>40</v>
      </c>
      <c r="B4" s="3">
        <v>1530</v>
      </c>
      <c r="C4" s="3">
        <v>1530</v>
      </c>
      <c r="D4" s="3">
        <v>0</v>
      </c>
      <c r="E4" s="3">
        <v>0</v>
      </c>
      <c r="F4" s="3">
        <v>0.85399999999999998</v>
      </c>
      <c r="G4" s="6">
        <v>5.6000000000000001E-2</v>
      </c>
      <c r="H4" s="6">
        <v>6.6000000000000003E-2</v>
      </c>
      <c r="I4" s="6">
        <v>7.2999999999999995E-2</v>
      </c>
      <c r="J4" s="6">
        <v>9.1999999999999998E-2</v>
      </c>
      <c r="K4" s="6">
        <v>0.16300000000000001</v>
      </c>
      <c r="L4" s="4">
        <v>0.61</v>
      </c>
      <c r="M4" s="6">
        <v>7.1999999999999995E-2</v>
      </c>
      <c r="N4" s="6">
        <v>9.1999999999999998E-2</v>
      </c>
    </row>
    <row r="5" spans="1:14" ht="15" thickBot="1" x14ac:dyDescent="0.35">
      <c r="A5" s="2" t="s">
        <v>41</v>
      </c>
      <c r="B5" s="3">
        <v>1529</v>
      </c>
      <c r="C5" s="3">
        <v>1529</v>
      </c>
      <c r="D5" s="3">
        <v>0</v>
      </c>
      <c r="E5" s="3">
        <v>0</v>
      </c>
      <c r="F5" s="3">
        <v>0.85499999999999998</v>
      </c>
      <c r="G5" s="6">
        <v>0.16300000000000001</v>
      </c>
      <c r="H5" s="6">
        <v>0.219</v>
      </c>
      <c r="I5" s="6">
        <v>0.24099999999999999</v>
      </c>
      <c r="J5" s="4">
        <v>0.30599999999999999</v>
      </c>
      <c r="K5" s="4">
        <v>0.438</v>
      </c>
      <c r="L5" s="5">
        <v>0.91500000000000004</v>
      </c>
      <c r="M5" s="6">
        <v>0.23100000000000001</v>
      </c>
      <c r="N5" s="4">
        <v>0.30599999999999999</v>
      </c>
    </row>
    <row r="6" spans="1:14" ht="15" thickBot="1" x14ac:dyDescent="0.35">
      <c r="A6" s="2" t="s">
        <v>42</v>
      </c>
      <c r="B6" s="3">
        <v>1531</v>
      </c>
      <c r="C6" s="3">
        <v>1531</v>
      </c>
      <c r="D6" s="3">
        <v>0</v>
      </c>
      <c r="E6" s="3">
        <v>0</v>
      </c>
      <c r="F6" s="3">
        <v>0.85399999999999998</v>
      </c>
      <c r="G6" s="6">
        <v>0.04</v>
      </c>
      <c r="H6" s="6">
        <v>5.1999999999999998E-2</v>
      </c>
      <c r="I6" s="6">
        <v>6.2E-2</v>
      </c>
      <c r="J6" s="6">
        <v>0.19400000000000001</v>
      </c>
      <c r="K6" s="4">
        <v>0.28199999999999997</v>
      </c>
      <c r="L6" s="5">
        <v>0.74199999999999999</v>
      </c>
      <c r="M6" s="6">
        <v>6.7000000000000004E-2</v>
      </c>
      <c r="N6" s="6">
        <v>0.19400000000000001</v>
      </c>
    </row>
    <row r="7" spans="1:14" ht="15" thickBot="1" x14ac:dyDescent="0.35">
      <c r="A7" s="2" t="s">
        <v>44</v>
      </c>
      <c r="B7" s="3">
        <v>1529</v>
      </c>
      <c r="C7" s="3">
        <v>1529</v>
      </c>
      <c r="D7" s="3">
        <v>0</v>
      </c>
      <c r="E7" s="3">
        <v>0</v>
      </c>
      <c r="F7" s="3">
        <v>0.85499999999999998</v>
      </c>
      <c r="G7" s="6">
        <v>6.0999999999999999E-2</v>
      </c>
      <c r="H7" s="6">
        <v>7.3999999999999996E-2</v>
      </c>
      <c r="I7" s="6">
        <v>8.6999999999999994E-2</v>
      </c>
      <c r="J7" s="6">
        <v>0.21</v>
      </c>
      <c r="K7" s="4">
        <v>0.26800000000000002</v>
      </c>
      <c r="L7" s="5">
        <v>1.4590000000000001</v>
      </c>
      <c r="M7" s="6">
        <v>8.8999999999999996E-2</v>
      </c>
      <c r="N7" s="6">
        <v>0.21</v>
      </c>
    </row>
    <row r="8" spans="1:14" ht="15" thickBot="1" x14ac:dyDescent="0.35">
      <c r="A8" s="2" t="s">
        <v>45</v>
      </c>
      <c r="B8" s="3">
        <v>1531</v>
      </c>
      <c r="C8" s="3">
        <v>1531</v>
      </c>
      <c r="D8" s="3">
        <v>0</v>
      </c>
      <c r="E8" s="3">
        <v>0</v>
      </c>
      <c r="F8" s="3">
        <v>0.85399999999999998</v>
      </c>
      <c r="G8" s="6">
        <v>0.06</v>
      </c>
      <c r="H8" s="6">
        <v>6.9000000000000006E-2</v>
      </c>
      <c r="I8" s="6">
        <v>8.1000000000000003E-2</v>
      </c>
      <c r="J8" s="6">
        <v>0.20300000000000001</v>
      </c>
      <c r="K8" s="4">
        <v>0.27800000000000002</v>
      </c>
      <c r="L8" s="5">
        <v>0.72799999999999998</v>
      </c>
      <c r="M8" s="6">
        <v>8.4000000000000005E-2</v>
      </c>
      <c r="N8" s="6">
        <v>0.20300000000000001</v>
      </c>
    </row>
    <row r="9" spans="1:14" ht="21" thickBot="1" x14ac:dyDescent="0.35">
      <c r="A9" s="2" t="s">
        <v>46</v>
      </c>
      <c r="B9" s="3">
        <v>1531</v>
      </c>
      <c r="C9" s="3">
        <v>1531</v>
      </c>
      <c r="D9" s="3">
        <v>0</v>
      </c>
      <c r="E9" s="3">
        <v>0</v>
      </c>
      <c r="F9" s="3">
        <v>0.85499999999999998</v>
      </c>
      <c r="G9" s="6">
        <v>1.9E-2</v>
      </c>
      <c r="H9" s="6">
        <v>2.7E-2</v>
      </c>
      <c r="I9" s="6">
        <v>3.2000000000000001E-2</v>
      </c>
      <c r="J9" s="6">
        <v>4.2999999999999997E-2</v>
      </c>
      <c r="K9" s="6">
        <v>0.08</v>
      </c>
      <c r="L9" s="4">
        <v>0.58199999999999996</v>
      </c>
      <c r="M9" s="6">
        <v>3.1E-2</v>
      </c>
      <c r="N9" s="6">
        <v>4.2999999999999997E-2</v>
      </c>
    </row>
    <row r="10" spans="1:14" ht="21" thickBot="1" x14ac:dyDescent="0.35">
      <c r="A10" s="2" t="s">
        <v>48</v>
      </c>
      <c r="B10" s="3">
        <v>1536</v>
      </c>
      <c r="C10" s="3">
        <v>1536</v>
      </c>
      <c r="D10" s="3">
        <v>0</v>
      </c>
      <c r="E10" s="3">
        <v>0</v>
      </c>
      <c r="F10" s="3">
        <v>0.85499999999999998</v>
      </c>
      <c r="G10" s="6">
        <v>1.4999999999999999E-2</v>
      </c>
      <c r="H10" s="6">
        <v>1.9E-2</v>
      </c>
      <c r="I10" s="6">
        <v>2.1999999999999999E-2</v>
      </c>
      <c r="J10" s="6">
        <v>0.03</v>
      </c>
      <c r="K10" s="6">
        <v>4.4999999999999998E-2</v>
      </c>
      <c r="L10" s="4">
        <v>0.28899999999999998</v>
      </c>
      <c r="M10" s="6">
        <v>2.1999999999999999E-2</v>
      </c>
      <c r="N10" s="6">
        <v>0.03</v>
      </c>
    </row>
    <row r="11" spans="1:14" ht="21" thickBot="1" x14ac:dyDescent="0.35">
      <c r="A11" s="2" t="s">
        <v>49</v>
      </c>
      <c r="B11" s="3">
        <v>1535</v>
      </c>
      <c r="C11" s="3">
        <v>1535</v>
      </c>
      <c r="D11" s="3">
        <v>0</v>
      </c>
      <c r="E11" s="3">
        <v>0</v>
      </c>
      <c r="F11" s="3">
        <v>0.85399999999999998</v>
      </c>
      <c r="G11" s="6">
        <v>1.4999999999999999E-2</v>
      </c>
      <c r="H11" s="6">
        <v>1.9E-2</v>
      </c>
      <c r="I11" s="6">
        <v>2.1000000000000001E-2</v>
      </c>
      <c r="J11" s="6">
        <v>0.03</v>
      </c>
      <c r="K11" s="6">
        <v>4.9000000000000002E-2</v>
      </c>
      <c r="L11" s="4">
        <v>0.30299999999999999</v>
      </c>
      <c r="M11" s="6">
        <v>2.1000000000000001E-2</v>
      </c>
      <c r="N11" s="6">
        <v>0.03</v>
      </c>
    </row>
    <row r="12" spans="1:14" ht="15" thickBot="1" x14ac:dyDescent="0.35">
      <c r="A12" s="2" t="s">
        <v>51</v>
      </c>
      <c r="B12" s="3">
        <v>1535</v>
      </c>
      <c r="C12" s="3">
        <v>1535</v>
      </c>
      <c r="D12" s="3">
        <v>0</v>
      </c>
      <c r="E12" s="3">
        <v>0</v>
      </c>
      <c r="F12" s="3">
        <v>0.85499999999999998</v>
      </c>
      <c r="G12" s="6">
        <v>1.4999999999999999E-2</v>
      </c>
      <c r="H12" s="6">
        <v>2.1000000000000001E-2</v>
      </c>
      <c r="I12" s="6">
        <v>2.5999999999999999E-2</v>
      </c>
      <c r="J12" s="6">
        <v>3.5000000000000003E-2</v>
      </c>
      <c r="K12" s="6">
        <v>6.2E-2</v>
      </c>
      <c r="L12" s="4">
        <v>0.313</v>
      </c>
      <c r="M12" s="6">
        <v>2.4E-2</v>
      </c>
      <c r="N12" s="6">
        <v>3.5000000000000003E-2</v>
      </c>
    </row>
    <row r="13" spans="1:14" ht="15" thickBot="1" x14ac:dyDescent="0.35">
      <c r="A13" s="2" t="s">
        <v>52</v>
      </c>
      <c r="B13" s="3">
        <v>1531</v>
      </c>
      <c r="C13" s="3">
        <v>1531</v>
      </c>
      <c r="D13" s="3">
        <v>0</v>
      </c>
      <c r="E13" s="3">
        <v>0</v>
      </c>
      <c r="F13" s="3">
        <v>0.85399999999999998</v>
      </c>
      <c r="G13" s="6">
        <v>1.4999999999999999E-2</v>
      </c>
      <c r="H13" s="6">
        <v>1.7999999999999999E-2</v>
      </c>
      <c r="I13" s="6">
        <v>2.1000000000000001E-2</v>
      </c>
      <c r="J13" s="6">
        <v>0.03</v>
      </c>
      <c r="K13" s="6">
        <v>6.4000000000000001E-2</v>
      </c>
      <c r="L13" s="4">
        <v>0.28199999999999997</v>
      </c>
      <c r="M13" s="6">
        <v>2.1000000000000001E-2</v>
      </c>
      <c r="N13" s="6">
        <v>0.03</v>
      </c>
    </row>
    <row r="14" spans="1:14" ht="15" thickBot="1" x14ac:dyDescent="0.35">
      <c r="A14" s="2" t="s">
        <v>54</v>
      </c>
      <c r="B14" s="3">
        <v>1530</v>
      </c>
      <c r="C14" s="3">
        <v>1530</v>
      </c>
      <c r="D14" s="3">
        <v>0</v>
      </c>
      <c r="E14" s="3">
        <v>0</v>
      </c>
      <c r="F14" s="3">
        <v>0.85399999999999998</v>
      </c>
      <c r="G14" s="6">
        <v>9.1999999999999998E-2</v>
      </c>
      <c r="H14" s="6">
        <v>0.17199999999999999</v>
      </c>
      <c r="I14" s="6">
        <v>0.20300000000000001</v>
      </c>
      <c r="J14" s="4">
        <v>0.251</v>
      </c>
      <c r="K14" s="4">
        <v>0.3</v>
      </c>
      <c r="L14" s="5">
        <v>0.94899999999999995</v>
      </c>
      <c r="M14" s="6">
        <v>0.17899999999999999</v>
      </c>
      <c r="N14" s="4">
        <v>0.251</v>
      </c>
    </row>
    <row r="15" spans="1:14" ht="21" thickBot="1" x14ac:dyDescent="0.35">
      <c r="A15" s="2" t="s">
        <v>55</v>
      </c>
      <c r="B15" s="3">
        <v>1529</v>
      </c>
      <c r="C15" s="3">
        <v>1529</v>
      </c>
      <c r="D15" s="3">
        <v>0</v>
      </c>
      <c r="E15" s="3">
        <v>0</v>
      </c>
      <c r="F15" s="3">
        <v>0.85499999999999998</v>
      </c>
      <c r="G15" s="6">
        <v>1.6E-2</v>
      </c>
      <c r="H15" s="6">
        <v>2.1999999999999999E-2</v>
      </c>
      <c r="I15" s="6">
        <v>2.5999999999999999E-2</v>
      </c>
      <c r="J15" s="6">
        <v>3.5999999999999997E-2</v>
      </c>
      <c r="K15" s="6">
        <v>5.3999999999999999E-2</v>
      </c>
      <c r="L15" s="6">
        <v>9.6000000000000002E-2</v>
      </c>
      <c r="M15" s="6">
        <v>2.4E-2</v>
      </c>
      <c r="N15" s="6">
        <v>3.5999999999999997E-2</v>
      </c>
    </row>
    <row r="16" spans="1:14" ht="15" thickBot="1" x14ac:dyDescent="0.35">
      <c r="A16" s="2" t="s">
        <v>56</v>
      </c>
      <c r="B16" s="3">
        <v>1530</v>
      </c>
      <c r="C16" s="3">
        <v>1530</v>
      </c>
      <c r="D16" s="3">
        <v>0</v>
      </c>
      <c r="E16" s="3">
        <v>0</v>
      </c>
      <c r="F16" s="3">
        <v>0.85399999999999998</v>
      </c>
      <c r="G16" s="6">
        <v>1.6E-2</v>
      </c>
      <c r="H16" s="6">
        <v>1.9E-2</v>
      </c>
      <c r="I16" s="6">
        <v>2.1999999999999999E-2</v>
      </c>
      <c r="J16" s="6">
        <v>3.7999999999999999E-2</v>
      </c>
      <c r="K16" s="6">
        <v>0.17100000000000001</v>
      </c>
      <c r="L16" s="5">
        <v>1.03</v>
      </c>
      <c r="M16" s="6">
        <v>2.5999999999999999E-2</v>
      </c>
      <c r="N16" s="6">
        <v>3.7999999999999999E-2</v>
      </c>
    </row>
    <row r="17" spans="1:14" ht="15" thickBot="1" x14ac:dyDescent="0.35">
      <c r="A17" s="2" t="s">
        <v>57</v>
      </c>
      <c r="B17" s="3">
        <v>1531</v>
      </c>
      <c r="C17" s="3">
        <v>1531</v>
      </c>
      <c r="D17" s="3">
        <v>0</v>
      </c>
      <c r="E17" s="3">
        <v>0</v>
      </c>
      <c r="F17" s="3">
        <v>0.85399999999999998</v>
      </c>
      <c r="G17" s="6">
        <v>1.4999999999999999E-2</v>
      </c>
      <c r="H17" s="6">
        <v>1.9E-2</v>
      </c>
      <c r="I17" s="6">
        <v>2.1000000000000001E-2</v>
      </c>
      <c r="J17" s="6">
        <v>0.03</v>
      </c>
      <c r="K17" s="6">
        <v>4.9000000000000002E-2</v>
      </c>
      <c r="L17" s="4">
        <v>0.28499999999999998</v>
      </c>
      <c r="M17" s="6">
        <v>0.02</v>
      </c>
      <c r="N17" s="6">
        <v>2.9000000000000001E-2</v>
      </c>
    </row>
    <row r="18" spans="1:14" ht="15" thickBot="1" x14ac:dyDescent="0.35">
      <c r="A18" s="2" t="s">
        <v>58</v>
      </c>
      <c r="B18" s="3">
        <v>1531</v>
      </c>
      <c r="C18" s="3">
        <v>1531</v>
      </c>
      <c r="D18" s="3">
        <v>0</v>
      </c>
      <c r="E18" s="3">
        <v>0</v>
      </c>
      <c r="F18" s="3">
        <v>0.85399999999999998</v>
      </c>
      <c r="G18" s="6">
        <v>1.4999999999999999E-2</v>
      </c>
      <c r="H18" s="6">
        <v>1.7999999999999999E-2</v>
      </c>
      <c r="I18" s="6">
        <v>2.1000000000000001E-2</v>
      </c>
      <c r="J18" s="6">
        <v>2.9000000000000001E-2</v>
      </c>
      <c r="K18" s="6">
        <v>4.5999999999999999E-2</v>
      </c>
      <c r="L18" s="4">
        <v>0.30599999999999999</v>
      </c>
      <c r="M18" s="6">
        <v>2.1000000000000001E-2</v>
      </c>
      <c r="N18" s="6">
        <v>2.9000000000000001E-2</v>
      </c>
    </row>
    <row r="19" spans="1:14" ht="15" thickBot="1" x14ac:dyDescent="0.35">
      <c r="A19" s="2" t="s">
        <v>59</v>
      </c>
      <c r="B19" s="3">
        <v>1531</v>
      </c>
      <c r="C19" s="3">
        <v>1531</v>
      </c>
      <c r="D19" s="3">
        <v>0</v>
      </c>
      <c r="E19" s="3">
        <v>0</v>
      </c>
      <c r="F19" s="3">
        <v>0.85399999999999998</v>
      </c>
      <c r="G19" s="6">
        <v>1.4999999999999999E-2</v>
      </c>
      <c r="H19" s="6">
        <v>1.9E-2</v>
      </c>
      <c r="I19" s="6">
        <v>2.1000000000000001E-2</v>
      </c>
      <c r="J19" s="6">
        <v>2.9000000000000001E-2</v>
      </c>
      <c r="K19" s="6">
        <v>4.3999999999999997E-2</v>
      </c>
      <c r="L19" s="6">
        <v>8.1000000000000003E-2</v>
      </c>
      <c r="M19" s="6">
        <v>0.02</v>
      </c>
      <c r="N19" s="6">
        <v>2.9000000000000001E-2</v>
      </c>
    </row>
    <row r="20" spans="1:14" ht="15" thickBot="1" x14ac:dyDescent="0.35">
      <c r="A20" s="2" t="s">
        <v>61</v>
      </c>
      <c r="B20" s="3">
        <v>1533</v>
      </c>
      <c r="C20" s="3">
        <v>1533</v>
      </c>
      <c r="D20" s="3">
        <v>0</v>
      </c>
      <c r="E20" s="3">
        <v>0</v>
      </c>
      <c r="F20" s="3">
        <v>0.85399999999999998</v>
      </c>
      <c r="G20" s="6">
        <v>1.4999999999999999E-2</v>
      </c>
      <c r="H20" s="6">
        <v>1.9E-2</v>
      </c>
      <c r="I20" s="6">
        <v>2.1000000000000001E-2</v>
      </c>
      <c r="J20" s="6">
        <v>2.9000000000000001E-2</v>
      </c>
      <c r="K20" s="6">
        <v>4.2999999999999997E-2</v>
      </c>
      <c r="L20" s="4">
        <v>0.28999999999999998</v>
      </c>
      <c r="M20" s="6">
        <v>2.1000000000000001E-2</v>
      </c>
      <c r="N20" s="6">
        <v>2.9000000000000001E-2</v>
      </c>
    </row>
    <row r="21" spans="1:14" ht="15" thickBot="1" x14ac:dyDescent="0.35">
      <c r="A21" s="2" t="s">
        <v>64</v>
      </c>
      <c r="B21" s="3">
        <v>1533</v>
      </c>
      <c r="C21" s="3">
        <v>1533</v>
      </c>
      <c r="D21" s="3">
        <v>0</v>
      </c>
      <c r="E21" s="3">
        <v>0</v>
      </c>
      <c r="F21" s="3">
        <v>0.85499999999999998</v>
      </c>
      <c r="G21" s="6">
        <v>2.5999999999999999E-2</v>
      </c>
      <c r="H21" s="6">
        <v>3.6999999999999998E-2</v>
      </c>
      <c r="I21" s="6">
        <v>0.04</v>
      </c>
      <c r="J21" s="6">
        <v>5.3999999999999999E-2</v>
      </c>
      <c r="K21" s="6">
        <v>0.12</v>
      </c>
      <c r="L21" s="4">
        <v>0.378</v>
      </c>
      <c r="M21" s="6">
        <v>0.04</v>
      </c>
      <c r="N21" s="6">
        <v>5.3999999999999999E-2</v>
      </c>
    </row>
    <row r="22" spans="1:14" ht="15" thickBot="1" x14ac:dyDescent="0.35">
      <c r="A22" s="2" t="s">
        <v>65</v>
      </c>
      <c r="B22" s="3">
        <v>1531</v>
      </c>
      <c r="C22" s="3">
        <v>1531</v>
      </c>
      <c r="D22" s="3">
        <v>0</v>
      </c>
      <c r="E22" s="3">
        <v>0</v>
      </c>
      <c r="F22" s="3">
        <v>0.85399999999999998</v>
      </c>
      <c r="G22" s="6">
        <v>2E-3</v>
      </c>
      <c r="H22" s="6">
        <v>4.0000000000000001E-3</v>
      </c>
      <c r="I22" s="6">
        <v>4.0000000000000001E-3</v>
      </c>
      <c r="J22" s="6">
        <v>6.0000000000000001E-3</v>
      </c>
      <c r="K22" s="6">
        <v>0.01</v>
      </c>
      <c r="L22" s="6">
        <v>5.7000000000000002E-2</v>
      </c>
      <c r="M22" s="6">
        <v>4.0000000000000001E-3</v>
      </c>
      <c r="N22" s="6">
        <v>0</v>
      </c>
    </row>
    <row r="23" spans="1:14" ht="15" thickBot="1" x14ac:dyDescent="0.35">
      <c r="A23" s="2" t="s">
        <v>66</v>
      </c>
      <c r="B23" s="3">
        <v>1531</v>
      </c>
      <c r="C23" s="3">
        <v>1531</v>
      </c>
      <c r="D23" s="3">
        <v>0</v>
      </c>
      <c r="E23" s="3">
        <v>0</v>
      </c>
      <c r="F23" s="3">
        <v>0.85399999999999998</v>
      </c>
      <c r="G23" s="6">
        <v>2E-3</v>
      </c>
      <c r="H23" s="6">
        <v>4.0000000000000001E-3</v>
      </c>
      <c r="I23" s="6">
        <v>4.0000000000000001E-3</v>
      </c>
      <c r="J23" s="6">
        <v>6.0000000000000001E-3</v>
      </c>
      <c r="K23" s="6">
        <v>0.01</v>
      </c>
      <c r="L23" s="6">
        <v>6.8000000000000005E-2</v>
      </c>
      <c r="M23" s="6">
        <v>4.0000000000000001E-3</v>
      </c>
      <c r="N23" s="6">
        <v>0</v>
      </c>
    </row>
    <row r="24" spans="1:14" ht="15" thickBot="1" x14ac:dyDescent="0.35">
      <c r="A24" s="2" t="s">
        <v>67</v>
      </c>
      <c r="B24" s="3">
        <v>1530</v>
      </c>
      <c r="C24" s="3">
        <v>1530</v>
      </c>
      <c r="D24" s="3">
        <v>0</v>
      </c>
      <c r="E24" s="3">
        <v>0</v>
      </c>
      <c r="F24" s="3">
        <v>0.85399999999999998</v>
      </c>
      <c r="G24" s="6">
        <v>3.0000000000000001E-3</v>
      </c>
      <c r="H24" s="6">
        <v>4.0000000000000001E-3</v>
      </c>
      <c r="I24" s="6">
        <v>4.0000000000000001E-3</v>
      </c>
      <c r="J24" s="6">
        <v>6.0000000000000001E-3</v>
      </c>
      <c r="K24" s="6">
        <v>1.0999999999999999E-2</v>
      </c>
      <c r="L24" s="6">
        <v>6.0999999999999999E-2</v>
      </c>
      <c r="M24" s="6">
        <v>4.0000000000000001E-3</v>
      </c>
      <c r="N24" s="6">
        <v>0</v>
      </c>
    </row>
    <row r="25" spans="1:14" ht="15" thickBot="1" x14ac:dyDescent="0.35">
      <c r="A25" s="2" t="s">
        <v>69</v>
      </c>
      <c r="B25" s="3">
        <v>1530</v>
      </c>
      <c r="C25" s="3">
        <v>1530</v>
      </c>
      <c r="D25" s="3">
        <v>0</v>
      </c>
      <c r="E25" s="3">
        <v>0</v>
      </c>
      <c r="F25" s="3">
        <v>0.85399999999999998</v>
      </c>
      <c r="G25" s="6">
        <v>2E-3</v>
      </c>
      <c r="H25" s="6">
        <v>4.0000000000000001E-3</v>
      </c>
      <c r="I25" s="6">
        <v>4.0000000000000001E-3</v>
      </c>
      <c r="J25" s="6">
        <v>6.0000000000000001E-3</v>
      </c>
      <c r="K25" s="6">
        <v>1.0999999999999999E-2</v>
      </c>
      <c r="L25" s="6">
        <v>0.06</v>
      </c>
      <c r="M25" s="6">
        <v>4.0000000000000001E-3</v>
      </c>
      <c r="N25" s="6">
        <v>0</v>
      </c>
    </row>
    <row r="26" spans="1:14" ht="15" thickBot="1" x14ac:dyDescent="0.35">
      <c r="A26" s="2" t="s">
        <v>70</v>
      </c>
      <c r="B26" s="3">
        <v>1531</v>
      </c>
      <c r="C26" s="3">
        <v>1531</v>
      </c>
      <c r="D26" s="3">
        <v>0</v>
      </c>
      <c r="E26" s="3">
        <v>0</v>
      </c>
      <c r="F26" s="3">
        <v>0.85399999999999998</v>
      </c>
      <c r="G26" s="6">
        <v>3.0000000000000001E-3</v>
      </c>
      <c r="H26" s="6">
        <v>4.0000000000000001E-3</v>
      </c>
      <c r="I26" s="6">
        <v>5.0000000000000001E-3</v>
      </c>
      <c r="J26" s="6">
        <v>6.0000000000000001E-3</v>
      </c>
      <c r="K26" s="6">
        <v>0.01</v>
      </c>
      <c r="L26" s="6">
        <v>0.13800000000000001</v>
      </c>
      <c r="M26" s="6">
        <v>4.0000000000000001E-3</v>
      </c>
      <c r="N26" s="6">
        <v>0</v>
      </c>
    </row>
    <row r="27" spans="1:14" ht="15" thickBot="1" x14ac:dyDescent="0.35">
      <c r="A27" s="2" t="s">
        <v>72</v>
      </c>
      <c r="B27" s="3">
        <v>1530</v>
      </c>
      <c r="C27" s="3">
        <v>1530</v>
      </c>
      <c r="D27" s="3">
        <v>0</v>
      </c>
      <c r="E27" s="3">
        <v>0</v>
      </c>
      <c r="F27" s="3">
        <v>0.85399999999999998</v>
      </c>
      <c r="G27" s="6">
        <v>2E-3</v>
      </c>
      <c r="H27" s="6">
        <v>4.0000000000000001E-3</v>
      </c>
      <c r="I27" s="6">
        <v>4.0000000000000001E-3</v>
      </c>
      <c r="J27" s="6">
        <v>6.0000000000000001E-3</v>
      </c>
      <c r="K27" s="6">
        <v>1.0999999999999999E-2</v>
      </c>
      <c r="L27" s="6">
        <v>7.5999999999999998E-2</v>
      </c>
      <c r="M27" s="6">
        <v>4.0000000000000001E-3</v>
      </c>
      <c r="N27" s="6">
        <v>0</v>
      </c>
    </row>
    <row r="28" spans="1:14" ht="21" thickBot="1" x14ac:dyDescent="0.35">
      <c r="A28" s="2" t="s">
        <v>73</v>
      </c>
      <c r="B28" s="3">
        <v>1531</v>
      </c>
      <c r="C28" s="3">
        <v>1531</v>
      </c>
      <c r="D28" s="3">
        <v>0</v>
      </c>
      <c r="E28" s="3">
        <v>0</v>
      </c>
      <c r="F28" s="3">
        <v>0.85399999999999998</v>
      </c>
      <c r="G28" s="6">
        <v>3.0000000000000001E-3</v>
      </c>
      <c r="H28" s="6">
        <v>4.0000000000000001E-3</v>
      </c>
      <c r="I28" s="6">
        <v>4.0000000000000001E-3</v>
      </c>
      <c r="J28" s="6">
        <v>6.0000000000000001E-3</v>
      </c>
      <c r="K28" s="6">
        <v>0.01</v>
      </c>
      <c r="L28" s="4">
        <v>0.32200000000000001</v>
      </c>
      <c r="M28" s="6">
        <v>4.0000000000000001E-3</v>
      </c>
      <c r="N28" s="6">
        <v>0</v>
      </c>
    </row>
    <row r="29" spans="1:14" ht="21" thickBot="1" x14ac:dyDescent="0.35">
      <c r="A29" s="2" t="s">
        <v>74</v>
      </c>
      <c r="B29" s="3">
        <v>1531</v>
      </c>
      <c r="C29" s="3">
        <v>1531</v>
      </c>
      <c r="D29" s="3">
        <v>0</v>
      </c>
      <c r="E29" s="3">
        <v>0</v>
      </c>
      <c r="F29" s="3">
        <v>0.85399999999999998</v>
      </c>
      <c r="G29" s="6">
        <v>2E-3</v>
      </c>
      <c r="H29" s="6">
        <v>4.0000000000000001E-3</v>
      </c>
      <c r="I29" s="6">
        <v>5.0000000000000001E-3</v>
      </c>
      <c r="J29" s="6">
        <v>6.0000000000000001E-3</v>
      </c>
      <c r="K29" s="6">
        <v>1.0999999999999999E-2</v>
      </c>
      <c r="L29" s="6">
        <v>5.8999999999999997E-2</v>
      </c>
      <c r="M29" s="6">
        <v>5.0000000000000001E-3</v>
      </c>
      <c r="N29" s="6">
        <v>0</v>
      </c>
    </row>
    <row r="30" spans="1:14" ht="21" thickBot="1" x14ac:dyDescent="0.35">
      <c r="A30" s="2" t="s">
        <v>76</v>
      </c>
      <c r="B30" s="3">
        <v>1536</v>
      </c>
      <c r="C30" s="3">
        <v>1536</v>
      </c>
      <c r="D30" s="3">
        <v>0</v>
      </c>
      <c r="E30" s="3">
        <v>0</v>
      </c>
      <c r="F30" s="3">
        <v>0.85499999999999998</v>
      </c>
      <c r="G30" s="6">
        <v>3.0000000000000001E-3</v>
      </c>
      <c r="H30" s="6">
        <v>4.0000000000000001E-3</v>
      </c>
      <c r="I30" s="6">
        <v>5.0000000000000001E-3</v>
      </c>
      <c r="J30" s="6">
        <v>0.01</v>
      </c>
      <c r="K30" s="6">
        <v>1.6E-2</v>
      </c>
      <c r="L30" s="6">
        <v>5.8999999999999997E-2</v>
      </c>
      <c r="M30" s="6">
        <v>5.0000000000000001E-3</v>
      </c>
      <c r="N30" s="6">
        <v>0</v>
      </c>
    </row>
    <row r="31" spans="1:14" ht="21" thickBot="1" x14ac:dyDescent="0.35">
      <c r="A31" s="2" t="s">
        <v>77</v>
      </c>
      <c r="B31" s="3">
        <v>1536</v>
      </c>
      <c r="C31" s="3">
        <v>1536</v>
      </c>
      <c r="D31" s="3">
        <v>0</v>
      </c>
      <c r="E31" s="3">
        <v>0</v>
      </c>
      <c r="F31" s="3">
        <v>0.85499999999999998</v>
      </c>
      <c r="G31" s="6">
        <v>2E-3</v>
      </c>
      <c r="H31" s="6">
        <v>4.0000000000000001E-3</v>
      </c>
      <c r="I31" s="6">
        <v>5.0000000000000001E-3</v>
      </c>
      <c r="J31" s="6">
        <v>6.0000000000000001E-3</v>
      </c>
      <c r="K31" s="6">
        <v>8.9999999999999993E-3</v>
      </c>
      <c r="L31" s="6">
        <v>4.9000000000000002E-2</v>
      </c>
      <c r="M31" s="6">
        <v>4.0000000000000001E-3</v>
      </c>
      <c r="N31" s="6">
        <v>0</v>
      </c>
    </row>
    <row r="32" spans="1:14" ht="15" thickBot="1" x14ac:dyDescent="0.35">
      <c r="A32" s="2" t="s">
        <v>79</v>
      </c>
      <c r="B32" s="3">
        <v>1536</v>
      </c>
      <c r="C32" s="3">
        <v>1536</v>
      </c>
      <c r="D32" s="3">
        <v>0</v>
      </c>
      <c r="E32" s="3">
        <v>0</v>
      </c>
      <c r="F32" s="3">
        <v>0.85499999999999998</v>
      </c>
      <c r="G32" s="6">
        <v>2E-3</v>
      </c>
      <c r="H32" s="6">
        <v>4.0000000000000001E-3</v>
      </c>
      <c r="I32" s="6">
        <v>4.0000000000000001E-3</v>
      </c>
      <c r="J32" s="6">
        <v>6.0000000000000001E-3</v>
      </c>
      <c r="K32" s="6">
        <v>1.0999999999999999E-2</v>
      </c>
      <c r="L32" s="5">
        <v>1.0289999999999999</v>
      </c>
      <c r="M32" s="6">
        <v>5.0000000000000001E-3</v>
      </c>
      <c r="N32" s="6">
        <v>0</v>
      </c>
    </row>
    <row r="33" spans="1:14" ht="15" thickBot="1" x14ac:dyDescent="0.35">
      <c r="A33" s="2" t="s">
        <v>80</v>
      </c>
      <c r="B33" s="3">
        <v>1531</v>
      </c>
      <c r="C33" s="3">
        <v>1531</v>
      </c>
      <c r="D33" s="3">
        <v>0</v>
      </c>
      <c r="E33" s="3">
        <v>0</v>
      </c>
      <c r="F33" s="3">
        <v>0.85399999999999998</v>
      </c>
      <c r="G33" s="6">
        <v>2E-3</v>
      </c>
      <c r="H33" s="6">
        <v>4.0000000000000001E-3</v>
      </c>
      <c r="I33" s="6">
        <v>5.0000000000000001E-3</v>
      </c>
      <c r="J33" s="6">
        <v>6.0000000000000001E-3</v>
      </c>
      <c r="K33" s="6">
        <v>1.0999999999999999E-2</v>
      </c>
      <c r="L33" s="6">
        <v>2.8000000000000001E-2</v>
      </c>
      <c r="M33" s="6">
        <v>5.0000000000000001E-3</v>
      </c>
      <c r="N33" s="6">
        <v>0</v>
      </c>
    </row>
    <row r="34" spans="1:14" ht="15" thickBot="1" x14ac:dyDescent="0.35">
      <c r="A34" s="2" t="s">
        <v>82</v>
      </c>
      <c r="B34" s="3">
        <v>1530</v>
      </c>
      <c r="C34" s="3">
        <v>1530</v>
      </c>
      <c r="D34" s="3">
        <v>0</v>
      </c>
      <c r="E34" s="3">
        <v>0</v>
      </c>
      <c r="F34" s="3">
        <v>0.85399999999999998</v>
      </c>
      <c r="G34" s="6">
        <v>2E-3</v>
      </c>
      <c r="H34" s="6">
        <v>4.0000000000000001E-3</v>
      </c>
      <c r="I34" s="6">
        <v>5.0000000000000001E-3</v>
      </c>
      <c r="J34" s="6">
        <v>8.9999999999999993E-3</v>
      </c>
      <c r="K34" s="6">
        <v>1.4E-2</v>
      </c>
      <c r="L34" s="6">
        <v>4.4999999999999998E-2</v>
      </c>
      <c r="M34" s="6">
        <v>5.0000000000000001E-3</v>
      </c>
      <c r="N34" s="6">
        <v>0</v>
      </c>
    </row>
    <row r="35" spans="1:14" ht="21" thickBot="1" x14ac:dyDescent="0.35">
      <c r="A35" s="2" t="s">
        <v>83</v>
      </c>
      <c r="B35" s="3">
        <v>1530</v>
      </c>
      <c r="C35" s="3">
        <v>1530</v>
      </c>
      <c r="D35" s="3">
        <v>0</v>
      </c>
      <c r="E35" s="3">
        <v>0</v>
      </c>
      <c r="F35" s="3">
        <v>0.85399999999999998</v>
      </c>
      <c r="G35" s="6">
        <v>2E-3</v>
      </c>
      <c r="H35" s="6">
        <v>4.0000000000000001E-3</v>
      </c>
      <c r="I35" s="6">
        <v>4.0000000000000001E-3</v>
      </c>
      <c r="J35" s="6">
        <v>6.0000000000000001E-3</v>
      </c>
      <c r="K35" s="6">
        <v>8.9999999999999993E-3</v>
      </c>
      <c r="L35" s="6">
        <v>0.03</v>
      </c>
      <c r="M35" s="6">
        <v>4.0000000000000001E-3</v>
      </c>
      <c r="N35" s="6">
        <v>0</v>
      </c>
    </row>
    <row r="36" spans="1:14" ht="15" thickBot="1" x14ac:dyDescent="0.35">
      <c r="A36" s="2" t="s">
        <v>84</v>
      </c>
      <c r="B36" s="3">
        <v>1531</v>
      </c>
      <c r="C36" s="3">
        <v>1531</v>
      </c>
      <c r="D36" s="3">
        <v>0</v>
      </c>
      <c r="E36" s="3">
        <v>0</v>
      </c>
      <c r="F36" s="3">
        <v>0.85399999999999998</v>
      </c>
      <c r="G36" s="6">
        <v>2E-3</v>
      </c>
      <c r="H36" s="6">
        <v>4.0000000000000001E-3</v>
      </c>
      <c r="I36" s="6">
        <v>4.0000000000000001E-3</v>
      </c>
      <c r="J36" s="6">
        <v>6.0000000000000001E-3</v>
      </c>
      <c r="K36" s="6">
        <v>1.2E-2</v>
      </c>
      <c r="L36" s="6">
        <v>0.04</v>
      </c>
      <c r="M36" s="6">
        <v>4.0000000000000001E-3</v>
      </c>
      <c r="N36" s="6">
        <v>0</v>
      </c>
    </row>
    <row r="37" spans="1:14" ht="15" thickBot="1" x14ac:dyDescent="0.35">
      <c r="A37" s="2" t="s">
        <v>85</v>
      </c>
      <c r="B37" s="3">
        <v>1531</v>
      </c>
      <c r="C37" s="3">
        <v>1531</v>
      </c>
      <c r="D37" s="3">
        <v>0</v>
      </c>
      <c r="E37" s="3">
        <v>0</v>
      </c>
      <c r="F37" s="3">
        <v>0.85399999999999998</v>
      </c>
      <c r="G37" s="6">
        <v>3.0000000000000001E-3</v>
      </c>
      <c r="H37" s="6">
        <v>4.0000000000000001E-3</v>
      </c>
      <c r="I37" s="6">
        <v>4.0000000000000001E-3</v>
      </c>
      <c r="J37" s="6">
        <v>6.0000000000000001E-3</v>
      </c>
      <c r="K37" s="6">
        <v>8.9999999999999993E-3</v>
      </c>
      <c r="L37" s="6">
        <v>4.9000000000000002E-2</v>
      </c>
      <c r="M37" s="6">
        <v>4.0000000000000001E-3</v>
      </c>
      <c r="N37" s="6">
        <v>0</v>
      </c>
    </row>
    <row r="38" spans="1:14" ht="15" thickBot="1" x14ac:dyDescent="0.35">
      <c r="A38" s="2" t="s">
        <v>86</v>
      </c>
      <c r="B38" s="3">
        <v>1531</v>
      </c>
      <c r="C38" s="3">
        <v>1531</v>
      </c>
      <c r="D38" s="3">
        <v>0</v>
      </c>
      <c r="E38" s="3">
        <v>0</v>
      </c>
      <c r="F38" s="3">
        <v>0.85399999999999998</v>
      </c>
      <c r="G38" s="6">
        <v>2E-3</v>
      </c>
      <c r="H38" s="6">
        <v>4.0000000000000001E-3</v>
      </c>
      <c r="I38" s="6">
        <v>4.0000000000000001E-3</v>
      </c>
      <c r="J38" s="6">
        <v>6.0000000000000001E-3</v>
      </c>
      <c r="K38" s="6">
        <v>0.01</v>
      </c>
      <c r="L38" s="6">
        <v>5.3999999999999999E-2</v>
      </c>
      <c r="M38" s="6">
        <v>4.0000000000000001E-3</v>
      </c>
      <c r="N38" s="6">
        <v>0</v>
      </c>
    </row>
    <row r="39" spans="1:14" ht="15" thickBot="1" x14ac:dyDescent="0.35">
      <c r="A39" s="2" t="s">
        <v>90</v>
      </c>
      <c r="B39" s="3">
        <v>1533</v>
      </c>
      <c r="C39" s="3">
        <v>1533</v>
      </c>
      <c r="D39" s="3">
        <v>0</v>
      </c>
      <c r="E39" s="3">
        <v>0</v>
      </c>
      <c r="F39" s="3">
        <v>0.85399999999999998</v>
      </c>
      <c r="G39" s="6">
        <v>3.0000000000000001E-3</v>
      </c>
      <c r="H39" s="6">
        <v>4.0000000000000001E-3</v>
      </c>
      <c r="I39" s="6">
        <v>5.0000000000000001E-3</v>
      </c>
      <c r="J39" s="6">
        <v>6.0000000000000001E-3</v>
      </c>
      <c r="K39" s="6">
        <v>1.2E-2</v>
      </c>
      <c r="L39" s="6">
        <v>6.0999999999999999E-2</v>
      </c>
      <c r="M39" s="6">
        <v>5.0000000000000001E-3</v>
      </c>
      <c r="N39" s="6">
        <v>0</v>
      </c>
    </row>
    <row r="40" spans="1:14" ht="21" thickBot="1" x14ac:dyDescent="0.35">
      <c r="A40" s="7" t="s">
        <v>92</v>
      </c>
      <c r="B40" s="8">
        <v>1529</v>
      </c>
      <c r="C40" s="8">
        <v>1529</v>
      </c>
      <c r="D40" s="8">
        <v>0</v>
      </c>
      <c r="E40" s="8">
        <v>0</v>
      </c>
      <c r="F40" s="8">
        <v>0.85399999999999998</v>
      </c>
      <c r="G40" s="9">
        <v>0.315</v>
      </c>
      <c r="H40" s="9">
        <v>0.433</v>
      </c>
      <c r="I40" s="9">
        <v>0.47599999999999998</v>
      </c>
      <c r="J40" s="9">
        <v>0.57299999999999995</v>
      </c>
      <c r="K40" s="10">
        <v>0.76100000000000001</v>
      </c>
      <c r="L40" s="10">
        <v>1.9810000000000001</v>
      </c>
      <c r="M40" s="9">
        <v>0.45100000000000001</v>
      </c>
      <c r="N40" s="9">
        <v>0.57299999999999995</v>
      </c>
    </row>
    <row r="41" spans="1:14" ht="15" thickBot="1" x14ac:dyDescent="0.35">
      <c r="A41" s="27"/>
      <c r="B41" s="28"/>
      <c r="C41" s="28"/>
      <c r="D41" s="28"/>
      <c r="E41" s="28"/>
      <c r="F41" s="28"/>
      <c r="G41" s="29"/>
      <c r="H41" s="29">
        <f>SUM(H3:H40)</f>
        <v>1.4340000000000002</v>
      </c>
      <c r="I41" s="29">
        <f t="shared" ref="I41:M41" si="0">SUM(I3:I40)</f>
        <v>1.6189999999999993</v>
      </c>
      <c r="J41" s="29">
        <f t="shared" si="0"/>
        <v>2.4009999999999998</v>
      </c>
      <c r="K41" s="29">
        <f t="shared" si="0"/>
        <v>3.6769999999999992</v>
      </c>
      <c r="L41" s="29">
        <f t="shared" si="0"/>
        <v>14.569999999999993</v>
      </c>
      <c r="M41" s="29">
        <f t="shared" si="0"/>
        <v>1.5679999999999996</v>
      </c>
      <c r="N41" s="29">
        <f>SUM(N3:N40)</f>
        <v>2.2849999999999997</v>
      </c>
    </row>
    <row r="42" spans="1:14" ht="15" thickBot="1" x14ac:dyDescent="0.35">
      <c r="A42" s="2" t="s">
        <v>38</v>
      </c>
      <c r="B42" s="3">
        <v>1529</v>
      </c>
      <c r="C42" s="3">
        <v>1529</v>
      </c>
      <c r="D42" s="3">
        <v>0</v>
      </c>
      <c r="E42" s="3">
        <v>0</v>
      </c>
      <c r="F42" s="3">
        <v>0.85099999999999998</v>
      </c>
      <c r="G42" s="5">
        <v>1.238</v>
      </c>
      <c r="H42" s="5">
        <v>1.5109999999999999</v>
      </c>
      <c r="I42" s="5">
        <v>1.6319999999999999</v>
      </c>
      <c r="J42" s="5">
        <v>1.964</v>
      </c>
      <c r="K42" s="5">
        <v>2.7</v>
      </c>
      <c r="L42" s="5">
        <v>3.3980000000000001</v>
      </c>
      <c r="M42" s="5">
        <v>1.571</v>
      </c>
      <c r="N42" s="5">
        <v>1.871</v>
      </c>
    </row>
    <row r="45" spans="1:14" ht="15" thickBot="1" x14ac:dyDescent="0.35"/>
    <row r="46" spans="1:14" s="54" customFormat="1" ht="15" thickBot="1" x14ac:dyDescent="0.35">
      <c r="A46" s="53" t="s">
        <v>23</v>
      </c>
      <c r="B46" s="53" t="s">
        <v>24</v>
      </c>
      <c r="C46" s="53" t="s">
        <v>25</v>
      </c>
      <c r="D46" s="53" t="s">
        <v>26</v>
      </c>
      <c r="E46" s="53" t="s">
        <v>27</v>
      </c>
      <c r="F46" s="53" t="s">
        <v>28</v>
      </c>
      <c r="G46" s="53" t="s">
        <v>29</v>
      </c>
      <c r="H46" s="53" t="s">
        <v>30</v>
      </c>
      <c r="I46" s="53" t="s">
        <v>31</v>
      </c>
      <c r="J46" s="53" t="s">
        <v>32</v>
      </c>
      <c r="K46" s="53" t="s">
        <v>33</v>
      </c>
      <c r="L46" s="53" t="s">
        <v>34</v>
      </c>
      <c r="M46" s="53" t="s">
        <v>35</v>
      </c>
      <c r="N46" s="53" t="s">
        <v>36</v>
      </c>
    </row>
    <row r="47" spans="1:14" ht="15" thickBot="1" x14ac:dyDescent="0.35">
      <c r="A47" s="2" t="s">
        <v>43</v>
      </c>
      <c r="B47" s="3">
        <v>1140</v>
      </c>
      <c r="C47" s="3">
        <v>1140</v>
      </c>
      <c r="D47" s="3">
        <v>0</v>
      </c>
      <c r="E47" s="3">
        <v>0</v>
      </c>
      <c r="F47" s="3">
        <v>0.64</v>
      </c>
      <c r="G47" s="6">
        <v>1.7999999999999999E-2</v>
      </c>
      <c r="H47" s="6">
        <v>2.8000000000000001E-2</v>
      </c>
      <c r="I47" s="6">
        <v>3.3000000000000002E-2</v>
      </c>
      <c r="J47" s="6">
        <v>6.6000000000000003E-2</v>
      </c>
      <c r="K47" s="6">
        <v>0.16</v>
      </c>
      <c r="L47" s="4">
        <v>0.48499999999999999</v>
      </c>
      <c r="M47" s="6">
        <v>3.4000000000000002E-2</v>
      </c>
      <c r="N47" s="6">
        <v>6.6000000000000003E-2</v>
      </c>
    </row>
    <row r="48" spans="1:14" ht="15" thickBot="1" x14ac:dyDescent="0.35">
      <c r="A48" s="2" t="s">
        <v>47</v>
      </c>
      <c r="B48" s="3">
        <v>1140</v>
      </c>
      <c r="C48" s="3">
        <v>1140</v>
      </c>
      <c r="D48" s="3">
        <v>0</v>
      </c>
      <c r="E48" s="3">
        <v>0</v>
      </c>
      <c r="F48" s="3">
        <v>0.64100000000000001</v>
      </c>
      <c r="G48" s="6">
        <v>1.7999999999999999E-2</v>
      </c>
      <c r="H48" s="6">
        <v>2.3E-2</v>
      </c>
      <c r="I48" s="6">
        <v>2.5999999999999999E-2</v>
      </c>
      <c r="J48" s="6">
        <v>3.6999999999999998E-2</v>
      </c>
      <c r="K48" s="6">
        <v>6.0999999999999999E-2</v>
      </c>
      <c r="L48" s="4">
        <v>0.307</v>
      </c>
      <c r="M48" s="6">
        <v>2.5000000000000001E-2</v>
      </c>
      <c r="N48" s="6">
        <v>3.6999999999999998E-2</v>
      </c>
    </row>
    <row r="49" spans="1:14" ht="15" thickBot="1" x14ac:dyDescent="0.35">
      <c r="A49" s="2" t="s">
        <v>50</v>
      </c>
      <c r="B49" s="3">
        <v>1140</v>
      </c>
      <c r="C49" s="3">
        <v>1140</v>
      </c>
      <c r="D49" s="3">
        <v>0</v>
      </c>
      <c r="E49" s="3">
        <v>0</v>
      </c>
      <c r="F49" s="3">
        <v>0.64100000000000001</v>
      </c>
      <c r="G49" s="6">
        <v>1.4999999999999999E-2</v>
      </c>
      <c r="H49" s="6">
        <v>1.9E-2</v>
      </c>
      <c r="I49" s="6">
        <v>2.1000000000000001E-2</v>
      </c>
      <c r="J49" s="6">
        <v>0.03</v>
      </c>
      <c r="K49" s="6">
        <v>0.05</v>
      </c>
      <c r="L49" s="4">
        <v>0.26300000000000001</v>
      </c>
      <c r="M49" s="6">
        <v>2.1000000000000001E-2</v>
      </c>
      <c r="N49" s="6">
        <v>0.03</v>
      </c>
    </row>
    <row r="50" spans="1:14" ht="15" thickBot="1" x14ac:dyDescent="0.35">
      <c r="A50" s="2" t="s">
        <v>53</v>
      </c>
      <c r="B50" s="3">
        <v>1140</v>
      </c>
      <c r="C50" s="3">
        <v>1140</v>
      </c>
      <c r="D50" s="3">
        <v>0</v>
      </c>
      <c r="E50" s="3">
        <v>0</v>
      </c>
      <c r="F50" s="3">
        <v>0.64</v>
      </c>
      <c r="G50" s="6">
        <v>9.2999999999999999E-2</v>
      </c>
      <c r="H50" s="6">
        <v>0.17599999999999999</v>
      </c>
      <c r="I50" s="6">
        <v>0.20599999999999999</v>
      </c>
      <c r="J50" s="4">
        <v>0.252</v>
      </c>
      <c r="K50" s="4">
        <v>0.308</v>
      </c>
      <c r="L50" s="5">
        <v>0.78500000000000003</v>
      </c>
      <c r="M50" s="6">
        <v>0.182</v>
      </c>
      <c r="N50" s="4">
        <v>0.252</v>
      </c>
    </row>
    <row r="51" spans="1:14" ht="15" thickBot="1" x14ac:dyDescent="0.35">
      <c r="A51" s="2" t="s">
        <v>60</v>
      </c>
      <c r="B51" s="3">
        <v>1140</v>
      </c>
      <c r="C51" s="3">
        <v>1140</v>
      </c>
      <c r="D51" s="3">
        <v>0</v>
      </c>
      <c r="E51" s="3">
        <v>0</v>
      </c>
      <c r="F51" s="3">
        <v>0.64</v>
      </c>
      <c r="G51" s="6">
        <v>1.4999999999999999E-2</v>
      </c>
      <c r="H51" s="6">
        <v>1.9E-2</v>
      </c>
      <c r="I51" s="6">
        <v>2.1000000000000001E-2</v>
      </c>
      <c r="J51" s="6">
        <v>0.03</v>
      </c>
      <c r="K51" s="6">
        <v>4.8000000000000001E-2</v>
      </c>
      <c r="L51" s="4">
        <v>0.29099999999999998</v>
      </c>
      <c r="M51" s="6">
        <v>2.1999999999999999E-2</v>
      </c>
      <c r="N51" s="6">
        <v>0.03</v>
      </c>
    </row>
    <row r="52" spans="1:14" ht="15" thickBot="1" x14ac:dyDescent="0.35">
      <c r="A52" s="2" t="s">
        <v>62</v>
      </c>
      <c r="B52" s="3">
        <v>1140</v>
      </c>
      <c r="C52" s="3">
        <v>1140</v>
      </c>
      <c r="D52" s="3">
        <v>0</v>
      </c>
      <c r="E52" s="3">
        <v>0</v>
      </c>
      <c r="F52" s="3">
        <v>0.64</v>
      </c>
      <c r="G52" s="6">
        <v>1.4999999999999999E-2</v>
      </c>
      <c r="H52" s="6">
        <v>2.1999999999999999E-2</v>
      </c>
      <c r="I52" s="6">
        <v>2.5999999999999999E-2</v>
      </c>
      <c r="J52" s="6">
        <v>3.5999999999999997E-2</v>
      </c>
      <c r="K52" s="6">
        <v>0.09</v>
      </c>
      <c r="L52" s="5">
        <v>2.0550000000000002</v>
      </c>
      <c r="M52" s="6">
        <v>2.8000000000000001E-2</v>
      </c>
      <c r="N52" s="6">
        <v>3.5999999999999997E-2</v>
      </c>
    </row>
    <row r="53" spans="1:14" ht="15" thickBot="1" x14ac:dyDescent="0.35">
      <c r="A53" s="2" t="s">
        <v>63</v>
      </c>
      <c r="B53" s="3">
        <v>1140</v>
      </c>
      <c r="C53" s="3">
        <v>1140</v>
      </c>
      <c r="D53" s="3">
        <v>0</v>
      </c>
      <c r="E53" s="3">
        <v>0</v>
      </c>
      <c r="F53" s="3">
        <v>0.64100000000000001</v>
      </c>
      <c r="G53" s="6">
        <v>3.3000000000000002E-2</v>
      </c>
      <c r="H53" s="6">
        <v>3.7999999999999999E-2</v>
      </c>
      <c r="I53" s="6">
        <v>4.3999999999999997E-2</v>
      </c>
      <c r="J53" s="6">
        <v>5.7000000000000002E-2</v>
      </c>
      <c r="K53" s="6">
        <v>7.9000000000000001E-2</v>
      </c>
      <c r="L53" s="4">
        <v>0.32</v>
      </c>
      <c r="M53" s="6">
        <v>4.2000000000000003E-2</v>
      </c>
      <c r="N53" s="6">
        <v>5.5E-2</v>
      </c>
    </row>
    <row r="54" spans="1:14" ht="21" thickBot="1" x14ac:dyDescent="0.35">
      <c r="A54" s="2" t="s">
        <v>68</v>
      </c>
      <c r="B54" s="3">
        <v>1140</v>
      </c>
      <c r="C54" s="3">
        <v>1140</v>
      </c>
      <c r="D54" s="3">
        <v>0</v>
      </c>
      <c r="E54" s="3">
        <v>0</v>
      </c>
      <c r="F54" s="3">
        <v>0.64</v>
      </c>
      <c r="G54" s="6">
        <v>3.0000000000000001E-3</v>
      </c>
      <c r="H54" s="6">
        <v>4.0000000000000001E-3</v>
      </c>
      <c r="I54" s="6">
        <v>5.0000000000000001E-3</v>
      </c>
      <c r="J54" s="6">
        <v>1.0999999999999999E-2</v>
      </c>
      <c r="K54" s="6">
        <v>2.1000000000000001E-2</v>
      </c>
      <c r="L54" s="6">
        <v>5.3999999999999999E-2</v>
      </c>
      <c r="M54" s="6">
        <v>5.0000000000000001E-3</v>
      </c>
      <c r="N54" s="6">
        <v>0</v>
      </c>
    </row>
    <row r="55" spans="1:14" ht="15" thickBot="1" x14ac:dyDescent="0.35">
      <c r="A55" s="2" t="s">
        <v>71</v>
      </c>
      <c r="B55" s="3">
        <v>1140</v>
      </c>
      <c r="C55" s="3">
        <v>1140</v>
      </c>
      <c r="D55" s="3">
        <v>0</v>
      </c>
      <c r="E55" s="3">
        <v>0</v>
      </c>
      <c r="F55" s="3">
        <v>0.64</v>
      </c>
      <c r="G55" s="6">
        <v>3.0000000000000001E-3</v>
      </c>
      <c r="H55" s="6">
        <v>4.0000000000000001E-3</v>
      </c>
      <c r="I55" s="6">
        <v>5.0000000000000001E-3</v>
      </c>
      <c r="J55" s="6">
        <v>1.2E-2</v>
      </c>
      <c r="K55" s="6">
        <v>1.9E-2</v>
      </c>
      <c r="L55" s="6">
        <v>6.6000000000000003E-2</v>
      </c>
      <c r="M55" s="6">
        <v>6.0000000000000001E-3</v>
      </c>
      <c r="N55" s="6">
        <v>0</v>
      </c>
    </row>
    <row r="56" spans="1:14" ht="15" thickBot="1" x14ac:dyDescent="0.35">
      <c r="A56" s="2" t="s">
        <v>75</v>
      </c>
      <c r="B56" s="3">
        <v>1140</v>
      </c>
      <c r="C56" s="3">
        <v>1140</v>
      </c>
      <c r="D56" s="3">
        <v>0</v>
      </c>
      <c r="E56" s="3">
        <v>0</v>
      </c>
      <c r="F56" s="3">
        <v>0.64100000000000001</v>
      </c>
      <c r="G56" s="6">
        <v>2E-3</v>
      </c>
      <c r="H56" s="6">
        <v>4.0000000000000001E-3</v>
      </c>
      <c r="I56" s="6">
        <v>5.0000000000000001E-3</v>
      </c>
      <c r="J56" s="6">
        <v>8.9999999999999993E-3</v>
      </c>
      <c r="K56" s="6">
        <v>1.2999999999999999E-2</v>
      </c>
      <c r="L56" s="6">
        <v>3.9E-2</v>
      </c>
      <c r="M56" s="6">
        <v>5.0000000000000001E-3</v>
      </c>
      <c r="N56" s="6">
        <v>0</v>
      </c>
    </row>
    <row r="57" spans="1:14" ht="15" thickBot="1" x14ac:dyDescent="0.35">
      <c r="A57" s="2" t="s">
        <v>78</v>
      </c>
      <c r="B57" s="3">
        <v>1140</v>
      </c>
      <c r="C57" s="3">
        <v>1140</v>
      </c>
      <c r="D57" s="3">
        <v>0</v>
      </c>
      <c r="E57" s="3">
        <v>0</v>
      </c>
      <c r="F57" s="3">
        <v>0.64100000000000001</v>
      </c>
      <c r="G57" s="6">
        <v>2E-3</v>
      </c>
      <c r="H57" s="6">
        <v>4.0000000000000001E-3</v>
      </c>
      <c r="I57" s="6">
        <v>4.0000000000000001E-3</v>
      </c>
      <c r="J57" s="6">
        <v>6.0000000000000001E-3</v>
      </c>
      <c r="K57" s="6">
        <v>8.9999999999999993E-3</v>
      </c>
      <c r="L57" s="6">
        <v>1.6E-2</v>
      </c>
      <c r="M57" s="6">
        <v>4.0000000000000001E-3</v>
      </c>
      <c r="N57" s="6">
        <v>0</v>
      </c>
    </row>
    <row r="58" spans="1:14" ht="15" thickBot="1" x14ac:dyDescent="0.35">
      <c r="A58" s="2" t="s">
        <v>81</v>
      </c>
      <c r="B58" s="3">
        <v>1140</v>
      </c>
      <c r="C58" s="3">
        <v>1140</v>
      </c>
      <c r="D58" s="3">
        <v>0</v>
      </c>
      <c r="E58" s="3">
        <v>0</v>
      </c>
      <c r="F58" s="3">
        <v>0.64</v>
      </c>
      <c r="G58" s="6">
        <v>3.0000000000000001E-3</v>
      </c>
      <c r="H58" s="6">
        <v>4.0000000000000001E-3</v>
      </c>
      <c r="I58" s="6">
        <v>5.0000000000000001E-3</v>
      </c>
      <c r="J58" s="6">
        <v>6.0000000000000001E-3</v>
      </c>
      <c r="K58" s="6">
        <v>0.01</v>
      </c>
      <c r="L58" s="6">
        <v>0.02</v>
      </c>
      <c r="M58" s="6">
        <v>4.0000000000000001E-3</v>
      </c>
      <c r="N58" s="6">
        <v>0</v>
      </c>
    </row>
    <row r="59" spans="1:14" ht="15" thickBot="1" x14ac:dyDescent="0.35">
      <c r="A59" s="2" t="s">
        <v>87</v>
      </c>
      <c r="B59" s="3">
        <v>1140</v>
      </c>
      <c r="C59" s="3">
        <v>1140</v>
      </c>
      <c r="D59" s="3">
        <v>0</v>
      </c>
      <c r="E59" s="3">
        <v>0</v>
      </c>
      <c r="F59" s="3">
        <v>0.64100000000000001</v>
      </c>
      <c r="G59" s="6">
        <v>2E-3</v>
      </c>
      <c r="H59" s="6">
        <v>4.0000000000000001E-3</v>
      </c>
      <c r="I59" s="6">
        <v>4.0000000000000001E-3</v>
      </c>
      <c r="J59" s="6">
        <v>6.0000000000000001E-3</v>
      </c>
      <c r="K59" s="6">
        <v>0.01</v>
      </c>
      <c r="L59" s="6">
        <v>6.5000000000000002E-2</v>
      </c>
      <c r="M59" s="6">
        <v>4.0000000000000001E-3</v>
      </c>
      <c r="N59" s="6">
        <v>0</v>
      </c>
    </row>
    <row r="60" spans="1:14" ht="15" thickBot="1" x14ac:dyDescent="0.35">
      <c r="A60" s="2" t="s">
        <v>88</v>
      </c>
      <c r="B60" s="3">
        <v>1140</v>
      </c>
      <c r="C60" s="3">
        <v>1140</v>
      </c>
      <c r="D60" s="3">
        <v>0</v>
      </c>
      <c r="E60" s="3">
        <v>0</v>
      </c>
      <c r="F60" s="3">
        <v>0.64100000000000001</v>
      </c>
      <c r="G60" s="6">
        <v>3.0000000000000001E-3</v>
      </c>
      <c r="H60" s="6">
        <v>4.0000000000000001E-3</v>
      </c>
      <c r="I60" s="6">
        <v>4.0000000000000001E-3</v>
      </c>
      <c r="J60" s="6">
        <v>6.0000000000000001E-3</v>
      </c>
      <c r="K60" s="6">
        <v>8.9999999999999993E-3</v>
      </c>
      <c r="L60" s="6">
        <v>0.22900000000000001</v>
      </c>
      <c r="M60" s="6">
        <v>4.0000000000000001E-3</v>
      </c>
      <c r="N60" s="6">
        <v>0</v>
      </c>
    </row>
    <row r="61" spans="1:14" ht="15" thickBot="1" x14ac:dyDescent="0.35">
      <c r="A61" s="2" t="s">
        <v>89</v>
      </c>
      <c r="B61" s="3">
        <v>1140</v>
      </c>
      <c r="C61" s="3">
        <v>1140</v>
      </c>
      <c r="D61" s="3">
        <v>0</v>
      </c>
      <c r="E61" s="3">
        <v>0</v>
      </c>
      <c r="F61" s="3">
        <v>0.64100000000000001</v>
      </c>
      <c r="G61" s="6">
        <v>3.0000000000000001E-3</v>
      </c>
      <c r="H61" s="6">
        <v>4.0000000000000001E-3</v>
      </c>
      <c r="I61" s="6">
        <v>5.0000000000000001E-3</v>
      </c>
      <c r="J61" s="6">
        <v>6.0000000000000001E-3</v>
      </c>
      <c r="K61" s="6">
        <v>8.9999999999999993E-3</v>
      </c>
      <c r="L61" s="6">
        <v>4.3999999999999997E-2</v>
      </c>
      <c r="M61" s="6">
        <v>4.0000000000000001E-3</v>
      </c>
      <c r="N61" s="6">
        <v>0</v>
      </c>
    </row>
    <row r="62" spans="1:14" ht="21" thickBot="1" x14ac:dyDescent="0.35">
      <c r="A62" s="2" t="s">
        <v>91</v>
      </c>
      <c r="B62" s="3">
        <v>1140</v>
      </c>
      <c r="C62" s="3">
        <v>1140</v>
      </c>
      <c r="D62" s="3">
        <v>0</v>
      </c>
      <c r="E62" s="3">
        <v>0</v>
      </c>
      <c r="F62" s="3">
        <v>0.64</v>
      </c>
      <c r="G62" s="4">
        <v>0.29499999999999998</v>
      </c>
      <c r="H62" s="4">
        <v>0.42699999999999999</v>
      </c>
      <c r="I62" s="4">
        <v>0.51200000000000001</v>
      </c>
      <c r="J62" s="4">
        <v>0.64700000000000002</v>
      </c>
      <c r="K62" s="5">
        <v>0.78600000000000003</v>
      </c>
      <c r="L62" s="5">
        <v>1.718</v>
      </c>
      <c r="M62" s="4">
        <v>0.45700000000000002</v>
      </c>
      <c r="N62" s="4">
        <v>0.64700000000000002</v>
      </c>
    </row>
    <row r="63" spans="1:14" ht="15" thickBot="1" x14ac:dyDescent="0.35">
      <c r="A63" s="16"/>
      <c r="B63" s="17"/>
      <c r="C63" s="17"/>
      <c r="D63" s="17"/>
      <c r="E63" s="17"/>
      <c r="F63" s="17"/>
      <c r="G63" s="18"/>
      <c r="H63" s="18">
        <f>SUM(H47:H62)</f>
        <v>0.78400000000000003</v>
      </c>
      <c r="I63" s="18">
        <f t="shared" ref="I63:N63" si="1">SUM(I47:I62)</f>
        <v>0.92600000000000005</v>
      </c>
      <c r="J63" s="18">
        <f t="shared" si="1"/>
        <v>1.2170000000000001</v>
      </c>
      <c r="K63" s="18">
        <f t="shared" si="1"/>
        <v>1.6819999999999999</v>
      </c>
      <c r="L63" s="18">
        <f t="shared" si="1"/>
        <v>6.7569999999999997</v>
      </c>
      <c r="M63" s="18">
        <f t="shared" si="1"/>
        <v>0.84700000000000009</v>
      </c>
      <c r="N63" s="18">
        <f t="shared" si="1"/>
        <v>1.153</v>
      </c>
    </row>
    <row r="64" spans="1:14" ht="15" thickBot="1" x14ac:dyDescent="0.35">
      <c r="A64" s="2" t="s">
        <v>37</v>
      </c>
      <c r="B64" s="3">
        <v>1140</v>
      </c>
      <c r="C64" s="3">
        <v>1140</v>
      </c>
      <c r="D64" s="3">
        <v>0</v>
      </c>
      <c r="E64" s="3">
        <v>0</v>
      </c>
      <c r="F64" s="3">
        <v>0.64</v>
      </c>
      <c r="G64" s="4">
        <v>0.57399999999999995</v>
      </c>
      <c r="H64" s="5">
        <v>0.81399999999999995</v>
      </c>
      <c r="I64" s="5">
        <v>0.91200000000000003</v>
      </c>
      <c r="J64" s="5">
        <v>1.1100000000000001</v>
      </c>
      <c r="K64" s="5">
        <v>1.528</v>
      </c>
      <c r="L64" s="5">
        <v>2.8370000000000002</v>
      </c>
      <c r="M64" s="5">
        <v>0.84799999999999998</v>
      </c>
      <c r="N64" s="5">
        <v>1.0680000000000001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3.1.2 vs. 4.1.5</vt:lpstr>
      <vt:lpstr>4.1.5 vs 4.2.0-S</vt:lpstr>
      <vt:lpstr>Analysis</vt:lpstr>
      <vt:lpstr>Runs Diff %</vt:lpstr>
      <vt:lpstr>Logs</vt:lpstr>
      <vt:lpstr>531</vt:lpstr>
      <vt:lpstr>532</vt:lpstr>
      <vt:lpstr>530</vt:lpstr>
      <vt:lpstr>529</vt:lpstr>
      <vt:lpstr>528</vt:lpstr>
      <vt:lpstr>527</vt:lpstr>
      <vt:lpstr>526</vt:lpstr>
      <vt:lpstr>525</vt:lpstr>
      <vt:lpstr>511</vt:lpstr>
      <vt:lpstr>510</vt:lpstr>
      <vt:lpstr>509</vt:lpstr>
      <vt:lpstr>508</vt:lpstr>
      <vt:lpstr>507</vt:lpstr>
      <vt:lpstr>502</vt:lpstr>
      <vt:lpstr>500</vt:lpstr>
      <vt:lpstr>499</vt:lpstr>
      <vt:lpstr>498</vt:lpstr>
      <vt:lpstr>497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Tran</dc:creator>
  <cp:lastModifiedBy>Martin Tran</cp:lastModifiedBy>
  <dcterms:created xsi:type="dcterms:W3CDTF">2020-10-03T04:47:22Z</dcterms:created>
  <dcterms:modified xsi:type="dcterms:W3CDTF">2020-10-08T21:13:48Z</dcterms:modified>
</cp:coreProperties>
</file>